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acunovodstvo\TRANSPARENTNOST\"/>
    </mc:Choice>
  </mc:AlternateContent>
  <bookViews>
    <workbookView xWindow="0" yWindow="0" windowWidth="28800" windowHeight="11835"/>
  </bookViews>
  <sheets>
    <sheet name="PROSINAC 2024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1" l="1"/>
  <c r="E99" i="1" l="1"/>
  <c r="E132" i="1" l="1"/>
  <c r="E119" i="1"/>
  <c r="E53" i="1" l="1"/>
  <c r="E104" i="1" l="1"/>
  <c r="E68" i="1"/>
  <c r="E108" i="1"/>
  <c r="E61" i="1"/>
  <c r="E24" i="1" l="1"/>
  <c r="E33" i="1" l="1"/>
  <c r="E36" i="1" l="1"/>
</calcChain>
</file>

<file path=xl/sharedStrings.xml><?xml version="1.0" encoding="utf-8"?>
<sst xmlns="http://schemas.openxmlformats.org/spreadsheetml/2006/main" count="405" uniqueCount="190">
  <si>
    <t>Službena putovanja</t>
  </si>
  <si>
    <t>Stručno usavršavanje zaposlenika</t>
  </si>
  <si>
    <t>UKUPNO</t>
  </si>
  <si>
    <t>Državni proračun</t>
  </si>
  <si>
    <t>Vlastiti račun</t>
  </si>
  <si>
    <t>Plaće za redovan rad</t>
  </si>
  <si>
    <t>INSTITUT ZA FIZIKU</t>
  </si>
  <si>
    <t>VRSTA RASHODA/IZDATKA</t>
  </si>
  <si>
    <t>NAČIN OBJAVE</t>
  </si>
  <si>
    <t>IZVOR</t>
  </si>
  <si>
    <t>SJEDIŠTE/PREBIVALIŠTE PRIMATELJA</t>
  </si>
  <si>
    <t>OIB PRIMATELJA</t>
  </si>
  <si>
    <t>NAZIV PRIMATELJA</t>
  </si>
  <si>
    <t xml:space="preserve">ISPLATE SREDSTAVA ZA RAZDOBLJE: </t>
  </si>
  <si>
    <t xml:space="preserve">NAZIV ISPLATITELJA: </t>
  </si>
  <si>
    <t>Doprinosi za obvezno zadravstveno osiguranje</t>
  </si>
  <si>
    <t>Naknade za prijevoz, za red na terenu i odvojen život</t>
  </si>
  <si>
    <t>Naknade troškova osobama izvan radnog odnosa</t>
  </si>
  <si>
    <t>Plaće u naravi</t>
  </si>
  <si>
    <t>Materijal i dijelovi za tekuće i investicijsko održavanje</t>
  </si>
  <si>
    <t>Pristojbe i naknade</t>
  </si>
  <si>
    <t>Ukupno Državni proračun</t>
  </si>
  <si>
    <t xml:space="preserve">UKUPNO </t>
  </si>
  <si>
    <t>Uredski materijal i ostali materijalni rashodi</t>
  </si>
  <si>
    <t>Instrumenti, uređaji i strojevi</t>
  </si>
  <si>
    <t>Ostali rashodi za zaposlene</t>
  </si>
  <si>
    <t>Usluge pošte, telefona i prijevoza</t>
  </si>
  <si>
    <t>Zakupnine i najamnine</t>
  </si>
  <si>
    <t>Komunalne usluge</t>
  </si>
  <si>
    <t>Ostale usluge</t>
  </si>
  <si>
    <t>Energija</t>
  </si>
  <si>
    <t>Usluge tekućeg i investicijskog održavanja</t>
  </si>
  <si>
    <t>Računalne usluge</t>
  </si>
  <si>
    <t>Usluge promidžbe i informiranja</t>
  </si>
  <si>
    <t>Ostali nespomenuti rashodi poslovanja</t>
  </si>
  <si>
    <t>Naknade građanima i kućanstvima u novcu</t>
  </si>
  <si>
    <t>UKUPNO MESSER CRAOTIA PLIN D.O.O.</t>
  </si>
  <si>
    <t>UKUPNO HP-HRVATSKA POŠTA D.D.</t>
  </si>
  <si>
    <t>Medicinska i laboratorijska oprema</t>
  </si>
  <si>
    <t>Reprezentacija</t>
  </si>
  <si>
    <t>HOTEL DUBROVNIK d.d.</t>
  </si>
  <si>
    <t>ZAGREB</t>
  </si>
  <si>
    <t>RU-VE D.O.O.</t>
  </si>
  <si>
    <t>SVETA NEDELJA</t>
  </si>
  <si>
    <t>HP- HRVATSKA POŠTA D.D.</t>
  </si>
  <si>
    <t>VELIKA GORICA</t>
  </si>
  <si>
    <t>SANA</t>
  </si>
  <si>
    <t>GDPR</t>
  </si>
  <si>
    <t>MESSER CROATIA PLIN D.O.O.</t>
  </si>
  <si>
    <t>ZAPREŠIĆ</t>
  </si>
  <si>
    <t>GRIGOR STOJAKOVIĆ</t>
  </si>
  <si>
    <t>Naknade za rad predstavničkih i izvršnih tijela, povjerenstava i slično</t>
  </si>
  <si>
    <t>Zatezne kamate</t>
  </si>
  <si>
    <t>FAKULTET ZA FIZIKU SVEUČILIŠTE U RIJECI</t>
  </si>
  <si>
    <t>RIJEKA</t>
  </si>
  <si>
    <t>VRUTAK D.O.O.</t>
  </si>
  <si>
    <t>FLIBA D.O.O.</t>
  </si>
  <si>
    <t>DONJI STUPNIK</t>
  </si>
  <si>
    <t>INFO PULS D.O.O.</t>
  </si>
  <si>
    <t>SUPERKNJIŽARA D.O.O.</t>
  </si>
  <si>
    <t>MEĐIMURJE PLIN D.O.O.</t>
  </si>
  <si>
    <t>ČAKOVEC</t>
  </si>
  <si>
    <t>HEP-OPSKRBA D.O.O.</t>
  </si>
  <si>
    <t>METUS D.O.O.</t>
  </si>
  <si>
    <t>NARODNE NOVINE D.D.</t>
  </si>
  <si>
    <t>ZVIBOR D.O.O.</t>
  </si>
  <si>
    <t>PRIMAT LOGISTIKA D.O.O.</t>
  </si>
  <si>
    <t>64645054565</t>
  </si>
  <si>
    <t>HRVATSKI LESKOVEC</t>
  </si>
  <si>
    <t>Sitni inventar i autogume</t>
  </si>
  <si>
    <t>WELECTRON MARCO WUNSCHMANN</t>
  </si>
  <si>
    <t>DE287421501</t>
  </si>
  <si>
    <t>NJEMAČKA</t>
  </si>
  <si>
    <t>Uredska oprema i namještaj</t>
  </si>
  <si>
    <t>IKEA HRVATSKA D.O.O.</t>
  </si>
  <si>
    <t>INA- INDUSTRIJA NAFTE D.D.</t>
  </si>
  <si>
    <t>PAN-PEK D.O.O.</t>
  </si>
  <si>
    <t>BALKON I VRT- OBRT ZA USLUGE</t>
  </si>
  <si>
    <t>E PLUS D.O.O.</t>
  </si>
  <si>
    <t>GORNJI STUPNIK</t>
  </si>
  <si>
    <t>BIGY UGOSTITELJSKI OBRT</t>
  </si>
  <si>
    <t>ZAGREBAČKA BANKA D.D.</t>
  </si>
  <si>
    <t>ZAGREBINSPEKT D.O.O.</t>
  </si>
  <si>
    <t>UDRUGA RFD ZAGREB</t>
  </si>
  <si>
    <t>Članarine i norme</t>
  </si>
  <si>
    <t>JAVNI BILJEŽNIK ŽELJKA PICUKARIĆ</t>
  </si>
  <si>
    <t>LEXPERA D.O.O.</t>
  </si>
  <si>
    <t>ZAGREBAČKI HOLDING D.O.O.- ČISTOĆA</t>
  </si>
  <si>
    <t>SPEKTAR ON-LINE D.O.O.</t>
  </si>
  <si>
    <t>87640090879</t>
  </si>
  <si>
    <t>COPYCENTAR J.D.O.O.</t>
  </si>
  <si>
    <t>COPY ELECTRONIC D.O.O.</t>
  </si>
  <si>
    <t>MOR-FONT D.O.O.</t>
  </si>
  <si>
    <t>CANVA</t>
  </si>
  <si>
    <t>ZOOM</t>
  </si>
  <si>
    <t>TEDI D.O.O.</t>
  </si>
  <si>
    <t>05614216244</t>
  </si>
  <si>
    <t>EU372042198</t>
  </si>
  <si>
    <t>AUSTRALIJA</t>
  </si>
  <si>
    <t>USA</t>
  </si>
  <si>
    <t>SMONTARA ANA</t>
  </si>
  <si>
    <t>JEAN MARIE NICOLAS JOSEPH DUBOIS</t>
  </si>
  <si>
    <t>ŠTEKO LEONARDA</t>
  </si>
  <si>
    <t>UGOSTTELJSKI OBRT KOD PERE</t>
  </si>
  <si>
    <t>HRT</t>
  </si>
  <si>
    <t>FULLMOON, OBRT ZA DIZAJN I TISAK</t>
  </si>
  <si>
    <t>PINO KONZALTING D.O.O.</t>
  </si>
  <si>
    <t>HANZA MEDIA D.O.O.</t>
  </si>
  <si>
    <t>ISTRABENZ PILINI D.O.O.</t>
  </si>
  <si>
    <t>KONTO D.O.O.</t>
  </si>
  <si>
    <t>POŽEGA</t>
  </si>
  <si>
    <t>Usluge telefona, pošte i prijevoza</t>
  </si>
  <si>
    <t xml:space="preserve">JVP </t>
  </si>
  <si>
    <t>ŠIBONJIĆ OSMAN</t>
  </si>
  <si>
    <t>HOTEL ANTUNOVIĆ D.O.O.</t>
  </si>
  <si>
    <t>PROSINAC 2024.</t>
  </si>
  <si>
    <t>Bankarske usluge</t>
  </si>
  <si>
    <t xml:space="preserve">OPTOTUNE </t>
  </si>
  <si>
    <t>SK4120088907</t>
  </si>
  <si>
    <t>ŠVICARSKA</t>
  </si>
  <si>
    <t>MICRO TO NANO</t>
  </si>
  <si>
    <t>NL865230900B01</t>
  </si>
  <si>
    <t>NIZOZEMSKA</t>
  </si>
  <si>
    <t xml:space="preserve">SCAN </t>
  </si>
  <si>
    <t>SI67369588</t>
  </si>
  <si>
    <t>SLOVENIJA</t>
  </si>
  <si>
    <t>MOGLABS LTD</t>
  </si>
  <si>
    <t>BELGIJA</t>
  </si>
  <si>
    <t>THORLABS GMBH</t>
  </si>
  <si>
    <t>DE129442088</t>
  </si>
  <si>
    <t>QUANTUM DESIGN</t>
  </si>
  <si>
    <t>DE284734472</t>
  </si>
  <si>
    <t>HRVATSKO VAKUMSKO DRUŠTVO</t>
  </si>
  <si>
    <t>PRIRODOSLOVNO-MATEMATIČKI FAKULTET</t>
  </si>
  <si>
    <t>MICOM ELEKTRONIKA D.O.O.</t>
  </si>
  <si>
    <t>ZAGEB</t>
  </si>
  <si>
    <t>CATERING TIM LISAK D.O.O.</t>
  </si>
  <si>
    <t>40265914911</t>
  </si>
  <si>
    <t>FINANCIJSKA AGENCIJA</t>
  </si>
  <si>
    <t>VODOOPSKRBA I ODVODNJA D.O.O.</t>
  </si>
  <si>
    <t>TERRAKOM D.O.O.</t>
  </si>
  <si>
    <t>ZINAM D.O.O.</t>
  </si>
  <si>
    <t>AD ACTA PRIJEVODI D.O.O.</t>
  </si>
  <si>
    <t>Intelektualne i osobne usluge</t>
  </si>
  <si>
    <t>PEPCO CROATIA D.O.O.</t>
  </si>
  <si>
    <t>KONZUM PLUS D.O.O.</t>
  </si>
  <si>
    <t>62226620908</t>
  </si>
  <si>
    <t>ARS KOPIJA D.O.O.</t>
  </si>
  <si>
    <t>UKUPNO PRIRODOSLOVNO-MATEMATIČKI FAKULTET</t>
  </si>
  <si>
    <t>UKUPNO INA- INDUSTRIJA NAFTE D.D.</t>
  </si>
  <si>
    <t>UKUPNO QUANTUM DESIGN</t>
  </si>
  <si>
    <t>UKUPNO NARODNE NOVINE D.D.</t>
  </si>
  <si>
    <t>MACMILLAN FRASER JOHN</t>
  </si>
  <si>
    <t>GRAD ZAGREB, GUPU</t>
  </si>
  <si>
    <t>BUGAR- TEH D.O.O.</t>
  </si>
  <si>
    <t>SI66972353</t>
  </si>
  <si>
    <t>MATECK GMBH</t>
  </si>
  <si>
    <t>28163265527</t>
  </si>
  <si>
    <t>MENLO SYSTEMS GMBH</t>
  </si>
  <si>
    <t>DE217772017</t>
  </si>
  <si>
    <t>FRASER MACMILLAN</t>
  </si>
  <si>
    <t>DUMANČIČ D.O.O.</t>
  </si>
  <si>
    <t>PEKARA DUBRAVICA D.O.O</t>
  </si>
  <si>
    <t>05873359168</t>
  </si>
  <si>
    <t>MLINAR D.O.O.</t>
  </si>
  <si>
    <t>SPAR D.O.O.</t>
  </si>
  <si>
    <t>INTERSPORT -H D.O.O.</t>
  </si>
  <si>
    <t>SESVETE</t>
  </si>
  <si>
    <t>KOZUM PLUS D.O.O.</t>
  </si>
  <si>
    <t>UKUPNO KOZUM PLUS D.O.O.</t>
  </si>
  <si>
    <t>UKUPNO SPAR D.O.O.</t>
  </si>
  <si>
    <t>KAUFLAND HRVATSKA K.D.</t>
  </si>
  <si>
    <t>SANTOS-COTTIN DAVID</t>
  </si>
  <si>
    <t>REN-KEY</t>
  </si>
  <si>
    <t>ALGRAM D.O.O.</t>
  </si>
  <si>
    <t>HR09292101257</t>
  </si>
  <si>
    <t>LOVRAN</t>
  </si>
  <si>
    <t>AT BAS D.O.O.</t>
  </si>
  <si>
    <t>GRADSKA PLINARA ZAGREB-OPSKRBA D.O.O.</t>
  </si>
  <si>
    <t>74364571096</t>
  </si>
  <si>
    <t>SNJEŽANA NOVA D.O.O.</t>
  </si>
  <si>
    <t>TEB POSLOVNO SAVJETOVANJE D.O.O.</t>
  </si>
  <si>
    <t>RABAHI YANISS</t>
  </si>
  <si>
    <t>SCAN</t>
  </si>
  <si>
    <t>UKUPNO SCAN</t>
  </si>
  <si>
    <t>NANOVISION S.R.L.</t>
  </si>
  <si>
    <t>IT11920880157</t>
  </si>
  <si>
    <t>ITALIJA</t>
  </si>
  <si>
    <t xml:space="preserve">LUKIĆ SINIŠA </t>
  </si>
  <si>
    <t xml:space="preserve">BAUHAUS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</si>
</sst>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9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9">
    <xf numFmtId="0" fontId="0" fillId="0" borderId="0" xfId="0"/>
    <xf numFmtId="0" fontId="1" fillId="0" borderId="1" xfId="0" applyFon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Font="1" applyFill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right"/>
    </xf>
    <xf numFmtId="4" fontId="0" fillId="0" borderId="1" xfId="0" applyNumberFormat="1" applyFill="1" applyBorder="1"/>
    <xf numFmtId="4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" xfId="0" applyFill="1" applyBorder="1"/>
    <xf numFmtId="4" fontId="0" fillId="2" borderId="1" xfId="0" applyNumberFormat="1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0" fontId="0" fillId="0" borderId="1" xfId="0" applyBorder="1" applyAlignment="1"/>
    <xf numFmtId="0" fontId="0" fillId="0" borderId="1" xfId="0" applyFont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Font="1" applyFill="1" applyBorder="1"/>
    <xf numFmtId="49" fontId="0" fillId="0" borderId="1" xfId="0" applyNumberFormat="1" applyBorder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2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1" xfId="0" applyNumberFormat="1" applyFont="1" applyBorder="1"/>
    <xf numFmtId="0" fontId="0" fillId="0" borderId="1" xfId="0" applyBorder="1" applyAlignment="1">
      <alignment horizontal="right"/>
    </xf>
    <xf numFmtId="4" fontId="0" fillId="0" borderId="1" xfId="0" applyNumberFormat="1" applyFont="1" applyFill="1" applyBorder="1" applyAlignment="1"/>
    <xf numFmtId="0" fontId="0" fillId="0" borderId="4" xfId="0" applyFill="1" applyBorder="1"/>
    <xf numFmtId="0" fontId="0" fillId="0" borderId="4" xfId="0" applyFill="1" applyBorder="1" applyAlignment="1">
      <alignment horizontal="right"/>
    </xf>
    <xf numFmtId="4" fontId="0" fillId="0" borderId="4" xfId="0" applyNumberFormat="1" applyFill="1" applyBorder="1"/>
    <xf numFmtId="49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/>
    <xf numFmtId="4" fontId="1" fillId="0" borderId="1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2" fillId="0" borderId="0" xfId="0" applyFont="1"/>
    <xf numFmtId="0" fontId="0" fillId="0" borderId="1" xfId="0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2" fillId="3" borderId="0" xfId="0" applyFont="1" applyFill="1" applyAlignment="1">
      <alignment horizontal="right" vertical="center" wrapText="1"/>
    </xf>
    <xf numFmtId="4" fontId="1" fillId="0" borderId="0" xfId="0" applyNumberFormat="1" applyFont="1"/>
    <xf numFmtId="0" fontId="0" fillId="0" borderId="1" xfId="0" applyBorder="1" applyAlignment="1">
      <alignment horizontal="right"/>
    </xf>
    <xf numFmtId="49" fontId="0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right"/>
    </xf>
    <xf numFmtId="0" fontId="0" fillId="2" borderId="0" xfId="0" applyFill="1"/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ont="1" applyFill="1"/>
    <xf numFmtId="0" fontId="0" fillId="2" borderId="1" xfId="0" applyFill="1" applyBorder="1" applyAlignment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4" fontId="1" fillId="4" borderId="1" xfId="0" applyNumberFormat="1" applyFont="1" applyFill="1" applyBorder="1"/>
    <xf numFmtId="0" fontId="1" fillId="4" borderId="1" xfId="0" applyFont="1" applyFill="1" applyBorder="1" applyAlignment="1"/>
    <xf numFmtId="0" fontId="1" fillId="4" borderId="0" xfId="0" applyFont="1" applyFill="1"/>
    <xf numFmtId="0" fontId="1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/>
    <xf numFmtId="49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1" xfId="0" applyFont="1" applyFill="1" applyBorder="1"/>
    <xf numFmtId="0" fontId="0" fillId="4" borderId="0" xfId="0" applyFill="1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43" fontId="0" fillId="0" borderId="1" xfId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0"/>
  <sheetViews>
    <sheetView tabSelected="1" topLeftCell="A125" workbookViewId="0">
      <selection activeCell="E161" sqref="E161"/>
    </sheetView>
  </sheetViews>
  <sheetFormatPr defaultRowHeight="15" x14ac:dyDescent="0.25"/>
  <cols>
    <col min="1" max="1" width="59.42578125" customWidth="1"/>
    <col min="2" max="2" width="22" customWidth="1"/>
    <col min="3" max="3" width="26" customWidth="1"/>
    <col min="4" max="4" width="18.42578125" customWidth="1"/>
    <col min="5" max="5" width="26" customWidth="1"/>
    <col min="6" max="6" width="16.140625" customWidth="1"/>
    <col min="7" max="7" width="70.42578125" customWidth="1"/>
  </cols>
  <sheetData>
    <row r="2" spans="1:7" ht="15.75" thickBot="1" x14ac:dyDescent="0.3">
      <c r="A2" s="30" t="s">
        <v>14</v>
      </c>
      <c r="B2" s="103" t="s">
        <v>6</v>
      </c>
      <c r="C2" s="103"/>
      <c r="D2" s="103"/>
      <c r="E2" s="103"/>
      <c r="F2" s="103"/>
      <c r="G2" s="103"/>
    </row>
    <row r="3" spans="1:7" ht="15.75" thickBot="1" x14ac:dyDescent="0.3">
      <c r="A3" s="29" t="s">
        <v>13</v>
      </c>
      <c r="B3" s="104" t="s">
        <v>115</v>
      </c>
      <c r="C3" s="104"/>
      <c r="D3" s="104"/>
      <c r="E3" s="104"/>
      <c r="F3" s="104"/>
      <c r="G3" s="104"/>
    </row>
    <row r="4" spans="1:7" x14ac:dyDescent="0.25">
      <c r="C4" s="11"/>
    </row>
    <row r="5" spans="1:7" ht="30" x14ac:dyDescent="0.25">
      <c r="A5" s="25" t="s">
        <v>12</v>
      </c>
      <c r="B5" s="28" t="s">
        <v>11</v>
      </c>
      <c r="C5" s="27" t="s">
        <v>10</v>
      </c>
      <c r="D5" s="26" t="s">
        <v>9</v>
      </c>
      <c r="E5" s="105" t="s">
        <v>8</v>
      </c>
      <c r="F5" s="105"/>
      <c r="G5" s="25" t="s">
        <v>7</v>
      </c>
    </row>
    <row r="6" spans="1:7" x14ac:dyDescent="0.25">
      <c r="A6" s="106" t="s">
        <v>6</v>
      </c>
      <c r="B6" s="107"/>
      <c r="C6" s="108"/>
      <c r="D6" s="18" t="s">
        <v>3</v>
      </c>
      <c r="E6" s="7">
        <v>185296.3</v>
      </c>
      <c r="F6" s="4">
        <v>3111</v>
      </c>
      <c r="G6" s="4" t="s">
        <v>5</v>
      </c>
    </row>
    <row r="7" spans="1:7" x14ac:dyDescent="0.25">
      <c r="A7" s="106"/>
      <c r="B7" s="107"/>
      <c r="C7" s="108"/>
      <c r="D7" s="18" t="s">
        <v>4</v>
      </c>
      <c r="E7" s="7">
        <v>42673.43</v>
      </c>
      <c r="F7" s="4">
        <v>3111</v>
      </c>
      <c r="G7" s="4" t="s">
        <v>5</v>
      </c>
    </row>
    <row r="8" spans="1:7" x14ac:dyDescent="0.25">
      <c r="A8" s="106"/>
      <c r="B8" s="107"/>
      <c r="C8" s="108"/>
      <c r="D8" s="18" t="s">
        <v>4</v>
      </c>
      <c r="E8" s="7">
        <v>151.29</v>
      </c>
      <c r="F8" s="4">
        <v>3112</v>
      </c>
      <c r="G8" s="4" t="s">
        <v>18</v>
      </c>
    </row>
    <row r="9" spans="1:7" x14ac:dyDescent="0.25">
      <c r="A9" s="106"/>
      <c r="B9" s="107"/>
      <c r="C9" s="108"/>
      <c r="D9" s="18" t="s">
        <v>3</v>
      </c>
      <c r="E9" s="7">
        <v>25500</v>
      </c>
      <c r="F9" s="4">
        <v>3121</v>
      </c>
      <c r="G9" s="4" t="s">
        <v>25</v>
      </c>
    </row>
    <row r="10" spans="1:7" x14ac:dyDescent="0.25">
      <c r="A10" s="106"/>
      <c r="B10" s="107"/>
      <c r="C10" s="108"/>
      <c r="D10" s="18" t="s">
        <v>4</v>
      </c>
      <c r="E10" s="7">
        <v>7142.03</v>
      </c>
      <c r="F10" s="4">
        <v>3121</v>
      </c>
      <c r="G10" s="4" t="s">
        <v>25</v>
      </c>
    </row>
    <row r="11" spans="1:7" x14ac:dyDescent="0.25">
      <c r="A11" s="106"/>
      <c r="B11" s="107"/>
      <c r="C11" s="108"/>
      <c r="D11" s="18" t="s">
        <v>3</v>
      </c>
      <c r="E11" s="7">
        <v>30573.85</v>
      </c>
      <c r="F11" s="4">
        <v>3132</v>
      </c>
      <c r="G11" s="4" t="s">
        <v>15</v>
      </c>
    </row>
    <row r="12" spans="1:7" x14ac:dyDescent="0.25">
      <c r="A12" s="106"/>
      <c r="B12" s="107"/>
      <c r="C12" s="108"/>
      <c r="D12" s="18" t="s">
        <v>4</v>
      </c>
      <c r="E12" s="7">
        <v>7066.08</v>
      </c>
      <c r="F12" s="4">
        <v>3132</v>
      </c>
      <c r="G12" s="4" t="s">
        <v>15</v>
      </c>
    </row>
    <row r="13" spans="1:7" x14ac:dyDescent="0.25">
      <c r="A13" s="106"/>
      <c r="B13" s="107"/>
      <c r="C13" s="108"/>
      <c r="D13" s="18" t="s">
        <v>3</v>
      </c>
      <c r="E13" s="7">
        <v>37.6</v>
      </c>
      <c r="F13" s="4">
        <v>3211</v>
      </c>
      <c r="G13" s="4" t="s">
        <v>0</v>
      </c>
    </row>
    <row r="14" spans="1:7" x14ac:dyDescent="0.25">
      <c r="A14" s="106"/>
      <c r="B14" s="107"/>
      <c r="C14" s="108"/>
      <c r="D14" s="18" t="s">
        <v>4</v>
      </c>
      <c r="E14" s="7">
        <v>4515.8999999999996</v>
      </c>
      <c r="F14" s="4">
        <v>3211</v>
      </c>
      <c r="G14" s="4" t="s">
        <v>0</v>
      </c>
    </row>
    <row r="15" spans="1:7" x14ac:dyDescent="0.25">
      <c r="A15" s="106"/>
      <c r="B15" s="107"/>
      <c r="C15" s="108"/>
      <c r="D15" s="18" t="s">
        <v>3</v>
      </c>
      <c r="E15" s="7">
        <v>3799.73</v>
      </c>
      <c r="F15" s="4">
        <v>3212</v>
      </c>
      <c r="G15" s="4" t="s">
        <v>16</v>
      </c>
    </row>
    <row r="16" spans="1:7" x14ac:dyDescent="0.25">
      <c r="A16" s="106"/>
      <c r="B16" s="107"/>
      <c r="C16" s="108"/>
      <c r="D16" s="18" t="s">
        <v>4</v>
      </c>
      <c r="E16" s="7">
        <v>763.28</v>
      </c>
      <c r="F16" s="4">
        <v>3212</v>
      </c>
      <c r="G16" s="4" t="s">
        <v>16</v>
      </c>
    </row>
    <row r="17" spans="1:7" x14ac:dyDescent="0.25">
      <c r="A17" s="106"/>
      <c r="B17" s="107"/>
      <c r="C17" s="108"/>
      <c r="D17" s="18" t="s">
        <v>4</v>
      </c>
      <c r="E17" s="7">
        <v>3625</v>
      </c>
      <c r="F17" s="4">
        <v>3241</v>
      </c>
      <c r="G17" s="4" t="s">
        <v>17</v>
      </c>
    </row>
    <row r="18" spans="1:7" x14ac:dyDescent="0.25">
      <c r="A18" s="106"/>
      <c r="B18" s="107"/>
      <c r="C18" s="108"/>
      <c r="D18" s="4" t="s">
        <v>3</v>
      </c>
      <c r="E18" s="7">
        <v>6097.29</v>
      </c>
      <c r="F18" s="4">
        <v>3291</v>
      </c>
      <c r="G18" s="4" t="s">
        <v>51</v>
      </c>
    </row>
    <row r="19" spans="1:7" x14ac:dyDescent="0.25">
      <c r="A19" s="106"/>
      <c r="B19" s="107"/>
      <c r="C19" s="108"/>
      <c r="D19" s="18"/>
      <c r="E19" s="7"/>
      <c r="F19" s="4"/>
      <c r="G19" s="4"/>
    </row>
    <row r="20" spans="1:7" x14ac:dyDescent="0.25">
      <c r="A20" s="106"/>
      <c r="B20" s="107"/>
      <c r="C20" s="108"/>
      <c r="D20" s="18"/>
      <c r="E20" s="7"/>
      <c r="F20" s="4"/>
      <c r="G20" s="4"/>
    </row>
    <row r="21" spans="1:7" x14ac:dyDescent="0.25">
      <c r="A21" s="106"/>
      <c r="B21" s="107"/>
      <c r="C21" s="108"/>
      <c r="D21" s="4"/>
      <c r="E21" s="4"/>
      <c r="F21" s="4"/>
      <c r="G21" s="4"/>
    </row>
    <row r="22" spans="1:7" x14ac:dyDescent="0.25">
      <c r="A22" s="106"/>
      <c r="B22" s="107"/>
      <c r="C22" s="108"/>
      <c r="D22" s="18"/>
      <c r="E22" s="13"/>
      <c r="F22" s="19"/>
      <c r="G22" s="19"/>
    </row>
    <row r="23" spans="1:7" x14ac:dyDescent="0.25">
      <c r="A23" s="106"/>
      <c r="B23" s="107"/>
      <c r="C23" s="108"/>
      <c r="D23" s="18"/>
      <c r="E23" s="9"/>
      <c r="F23" s="23"/>
      <c r="G23" s="23"/>
    </row>
    <row r="24" spans="1:7" x14ac:dyDescent="0.25">
      <c r="A24" s="102" t="s">
        <v>2</v>
      </c>
      <c r="B24" s="102"/>
      <c r="C24" s="102"/>
      <c r="D24" s="18"/>
      <c r="E24" s="9">
        <f>SUM(E6:E22)</f>
        <v>317241.77999999997</v>
      </c>
      <c r="F24" s="23"/>
      <c r="G24" s="23"/>
    </row>
    <row r="25" spans="1:7" x14ac:dyDescent="0.25">
      <c r="A25" s="34"/>
      <c r="B25" s="34"/>
      <c r="C25" s="34"/>
      <c r="D25" s="18"/>
      <c r="E25" s="13"/>
      <c r="F25" s="23"/>
      <c r="G25" s="23"/>
    </row>
    <row r="26" spans="1:7" x14ac:dyDescent="0.25">
      <c r="A26" s="16" t="s">
        <v>3</v>
      </c>
      <c r="B26" s="15"/>
      <c r="C26" s="15"/>
      <c r="D26" s="16"/>
      <c r="E26" s="13">
        <v>504</v>
      </c>
      <c r="F26" s="23">
        <v>3295</v>
      </c>
      <c r="G26" s="23" t="s">
        <v>20</v>
      </c>
    </row>
    <row r="27" spans="1:7" x14ac:dyDescent="0.25">
      <c r="A27" s="16" t="s">
        <v>3</v>
      </c>
      <c r="B27" s="15"/>
      <c r="C27" s="15"/>
      <c r="D27" s="16"/>
      <c r="E27" s="13">
        <v>49.86</v>
      </c>
      <c r="F27" s="23">
        <v>3433</v>
      </c>
      <c r="G27" s="23" t="s">
        <v>52</v>
      </c>
    </row>
    <row r="28" spans="1:7" x14ac:dyDescent="0.25">
      <c r="A28" s="16"/>
      <c r="B28" s="15"/>
      <c r="C28" s="15"/>
      <c r="D28" s="16"/>
      <c r="E28" s="13">
        <v>744.2</v>
      </c>
      <c r="F28" s="23">
        <v>3221</v>
      </c>
      <c r="G28" s="23" t="s">
        <v>23</v>
      </c>
    </row>
    <row r="29" spans="1:7" x14ac:dyDescent="0.25">
      <c r="A29" s="16"/>
      <c r="B29" s="15"/>
      <c r="C29" s="15"/>
      <c r="D29" s="16"/>
      <c r="E29" s="13">
        <v>1467.31</v>
      </c>
      <c r="F29" s="23">
        <v>3224</v>
      </c>
      <c r="G29" s="23" t="s">
        <v>19</v>
      </c>
    </row>
    <row r="30" spans="1:7" x14ac:dyDescent="0.25">
      <c r="A30" s="16"/>
      <c r="B30" s="15"/>
      <c r="C30" s="15"/>
      <c r="D30" s="16"/>
      <c r="E30" s="13">
        <v>1590.46</v>
      </c>
      <c r="F30" s="23">
        <v>4224</v>
      </c>
      <c r="G30" s="23" t="s">
        <v>38</v>
      </c>
    </row>
    <row r="31" spans="1:7" x14ac:dyDescent="0.25">
      <c r="A31" s="16"/>
      <c r="B31" s="15"/>
      <c r="C31" s="15"/>
      <c r="D31" s="16"/>
      <c r="E31" s="13">
        <v>972</v>
      </c>
      <c r="F31" s="23">
        <v>3235</v>
      </c>
      <c r="G31" s="23" t="s">
        <v>27</v>
      </c>
    </row>
    <row r="32" spans="1:7" x14ac:dyDescent="0.25">
      <c r="A32" s="16"/>
      <c r="B32" s="15"/>
      <c r="C32" s="15"/>
      <c r="D32" s="16"/>
      <c r="E32" s="13">
        <v>1673.24</v>
      </c>
      <c r="F32" s="23">
        <v>4225</v>
      </c>
      <c r="G32" s="23" t="s">
        <v>24</v>
      </c>
    </row>
    <row r="33" spans="1:7" s="85" customFormat="1" x14ac:dyDescent="0.25">
      <c r="A33" s="81" t="s">
        <v>21</v>
      </c>
      <c r="B33" s="82"/>
      <c r="C33" s="82"/>
      <c r="D33" s="90"/>
      <c r="E33" s="83">
        <f>E26+E28+E29+E32+E30+E31</f>
        <v>6951.21</v>
      </c>
      <c r="F33" s="91"/>
      <c r="G33" s="91"/>
    </row>
    <row r="34" spans="1:7" s="76" customFormat="1" x14ac:dyDescent="0.25">
      <c r="A34" s="22" t="s">
        <v>44</v>
      </c>
      <c r="B34" s="21">
        <v>87311810356</v>
      </c>
      <c r="C34" s="21" t="s">
        <v>45</v>
      </c>
      <c r="D34" s="22"/>
      <c r="E34" s="20">
        <v>197.34</v>
      </c>
      <c r="F34" s="80">
        <v>3231</v>
      </c>
      <c r="G34" s="80" t="s">
        <v>26</v>
      </c>
    </row>
    <row r="35" spans="1:7" x14ac:dyDescent="0.25">
      <c r="A35" s="16"/>
      <c r="B35" s="15"/>
      <c r="C35" s="15"/>
      <c r="D35" s="16"/>
      <c r="E35" s="13"/>
      <c r="F35" s="23">
        <v>3299</v>
      </c>
      <c r="G35" s="23" t="s">
        <v>34</v>
      </c>
    </row>
    <row r="36" spans="1:7" s="85" customFormat="1" x14ac:dyDescent="0.25">
      <c r="A36" s="81" t="s">
        <v>37</v>
      </c>
      <c r="B36" s="82"/>
      <c r="C36" s="82"/>
      <c r="D36" s="81"/>
      <c r="E36" s="83">
        <f>E34+E35</f>
        <v>197.34</v>
      </c>
      <c r="F36" s="84"/>
      <c r="G36" s="84"/>
    </row>
    <row r="37" spans="1:7" s="33" customFormat="1" x14ac:dyDescent="0.25">
      <c r="A37" s="16" t="s">
        <v>100</v>
      </c>
      <c r="B37" s="15" t="s">
        <v>47</v>
      </c>
      <c r="C37" s="15" t="s">
        <v>47</v>
      </c>
      <c r="D37" s="16"/>
      <c r="E37" s="13">
        <v>105</v>
      </c>
      <c r="F37" s="24">
        <v>3241</v>
      </c>
      <c r="G37" s="24" t="s">
        <v>17</v>
      </c>
    </row>
    <row r="38" spans="1:7" x14ac:dyDescent="0.25">
      <c r="A38" s="16" t="s">
        <v>40</v>
      </c>
      <c r="B38" s="15">
        <v>84030903681</v>
      </c>
      <c r="C38" s="15" t="s">
        <v>41</v>
      </c>
      <c r="D38" s="16"/>
      <c r="E38" s="13">
        <v>434.36</v>
      </c>
      <c r="F38" s="23">
        <v>3241</v>
      </c>
      <c r="G38" s="23" t="s">
        <v>17</v>
      </c>
    </row>
    <row r="39" spans="1:7" s="33" customFormat="1" x14ac:dyDescent="0.25">
      <c r="A39" s="16" t="s">
        <v>42</v>
      </c>
      <c r="B39" s="15">
        <v>88470929840</v>
      </c>
      <c r="C39" s="15" t="s">
        <v>43</v>
      </c>
      <c r="D39" s="16"/>
      <c r="E39" s="13">
        <v>863.32</v>
      </c>
      <c r="F39" s="24">
        <v>3221</v>
      </c>
      <c r="G39" s="24" t="s">
        <v>23</v>
      </c>
    </row>
    <row r="40" spans="1:7" s="33" customFormat="1" x14ac:dyDescent="0.25">
      <c r="A40" s="16" t="s">
        <v>46</v>
      </c>
      <c r="B40" s="6" t="s">
        <v>47</v>
      </c>
      <c r="C40" s="15" t="s">
        <v>47</v>
      </c>
      <c r="D40" s="4"/>
      <c r="E40" s="12">
        <v>6625</v>
      </c>
      <c r="F40" s="4">
        <v>3239</v>
      </c>
      <c r="G40" s="4" t="s">
        <v>29</v>
      </c>
    </row>
    <row r="41" spans="1:7" s="33" customFormat="1" x14ac:dyDescent="0.25">
      <c r="A41" s="16" t="s">
        <v>50</v>
      </c>
      <c r="B41" s="6" t="s">
        <v>47</v>
      </c>
      <c r="C41" s="15" t="s">
        <v>47</v>
      </c>
      <c r="D41" s="14"/>
      <c r="E41" s="8">
        <v>491.47</v>
      </c>
      <c r="F41" s="14">
        <v>3241</v>
      </c>
      <c r="G41" s="14" t="s">
        <v>17</v>
      </c>
    </row>
    <row r="42" spans="1:7" x14ac:dyDescent="0.25">
      <c r="A42" s="2" t="s">
        <v>53</v>
      </c>
      <c r="B42" s="6">
        <v>64218323816</v>
      </c>
      <c r="C42" s="35" t="s">
        <v>54</v>
      </c>
      <c r="D42" s="4"/>
      <c r="E42" s="12">
        <v>2075.3000000000002</v>
      </c>
      <c r="F42" s="4">
        <v>3721</v>
      </c>
      <c r="G42" s="4" t="s">
        <v>35</v>
      </c>
    </row>
    <row r="43" spans="1:7" x14ac:dyDescent="0.25">
      <c r="A43" s="2" t="s">
        <v>56</v>
      </c>
      <c r="B43" s="54">
        <v>30777726033</v>
      </c>
      <c r="C43" s="57" t="s">
        <v>57</v>
      </c>
      <c r="D43" s="10"/>
      <c r="E43" s="8">
        <v>168.04</v>
      </c>
      <c r="F43" s="14">
        <v>3239</v>
      </c>
      <c r="G43" s="14" t="s">
        <v>29</v>
      </c>
    </row>
    <row r="44" spans="1:7" x14ac:dyDescent="0.25">
      <c r="A44" s="2" t="s">
        <v>66</v>
      </c>
      <c r="B44" s="32" t="s">
        <v>67</v>
      </c>
      <c r="C44" s="59" t="s">
        <v>68</v>
      </c>
      <c r="D44" s="10"/>
      <c r="E44" s="8">
        <v>786.25</v>
      </c>
      <c r="F44" s="14">
        <v>3225</v>
      </c>
      <c r="G44" s="14" t="s">
        <v>69</v>
      </c>
    </row>
    <row r="45" spans="1:7" s="76" customFormat="1" x14ac:dyDescent="0.25">
      <c r="A45" s="19" t="s">
        <v>65</v>
      </c>
      <c r="B45" s="75">
        <v>3454358063</v>
      </c>
      <c r="C45" s="75" t="s">
        <v>41</v>
      </c>
      <c r="D45" s="74"/>
      <c r="E45" s="20">
        <v>319.89999999999998</v>
      </c>
      <c r="F45" s="36">
        <v>3221</v>
      </c>
      <c r="G45" s="36" t="s">
        <v>23</v>
      </c>
    </row>
    <row r="46" spans="1:7" s="79" customFormat="1" x14ac:dyDescent="0.25">
      <c r="A46" s="36" t="s">
        <v>63</v>
      </c>
      <c r="B46" s="21">
        <v>24690129373</v>
      </c>
      <c r="C46" s="21" t="s">
        <v>43</v>
      </c>
      <c r="D46" s="36"/>
      <c r="E46" s="20">
        <v>110</v>
      </c>
      <c r="F46" s="36">
        <v>3232</v>
      </c>
      <c r="G46" s="36" t="s">
        <v>31</v>
      </c>
    </row>
    <row r="47" spans="1:7" s="33" customFormat="1" x14ac:dyDescent="0.25">
      <c r="A47" s="31" t="s">
        <v>62</v>
      </c>
      <c r="B47" s="15">
        <v>63073332379</v>
      </c>
      <c r="C47" s="15" t="s">
        <v>41</v>
      </c>
      <c r="D47" s="14"/>
      <c r="E47" s="8">
        <v>12767.7</v>
      </c>
      <c r="F47" s="14">
        <v>3223</v>
      </c>
      <c r="G47" s="14" t="s">
        <v>30</v>
      </c>
    </row>
    <row r="48" spans="1:7" s="33" customFormat="1" x14ac:dyDescent="0.25">
      <c r="A48" s="31" t="s">
        <v>60</v>
      </c>
      <c r="B48" s="15">
        <v>29035933600</v>
      </c>
      <c r="C48" s="15" t="s">
        <v>61</v>
      </c>
      <c r="D48" s="14"/>
      <c r="E48" s="8">
        <v>3702.66</v>
      </c>
      <c r="F48" s="14">
        <v>3223</v>
      </c>
      <c r="G48" s="14" t="s">
        <v>30</v>
      </c>
    </row>
    <row r="49" spans="1:7" x14ac:dyDescent="0.25">
      <c r="A49" s="2" t="s">
        <v>101</v>
      </c>
      <c r="B49" s="58" t="s">
        <v>47</v>
      </c>
      <c r="C49" s="58" t="s">
        <v>47</v>
      </c>
      <c r="D49" s="10"/>
      <c r="E49" s="8">
        <v>174</v>
      </c>
      <c r="F49" s="14">
        <v>3241</v>
      </c>
      <c r="G49" s="14" t="s">
        <v>17</v>
      </c>
    </row>
    <row r="50" spans="1:7" s="55" customFormat="1" x14ac:dyDescent="0.25">
      <c r="A50" s="31" t="s">
        <v>64</v>
      </c>
      <c r="B50" s="15">
        <v>64546066176</v>
      </c>
      <c r="C50" s="15" t="s">
        <v>41</v>
      </c>
      <c r="D50" s="34"/>
      <c r="E50" s="13">
        <v>493.06</v>
      </c>
      <c r="F50" s="23">
        <v>3221</v>
      </c>
      <c r="G50" s="23" t="s">
        <v>23</v>
      </c>
    </row>
    <row r="51" spans="1:7" s="55" customFormat="1" x14ac:dyDescent="0.25">
      <c r="A51" s="31" t="s">
        <v>64</v>
      </c>
      <c r="B51" s="15">
        <v>64546066176</v>
      </c>
      <c r="C51" s="15" t="s">
        <v>41</v>
      </c>
      <c r="D51" s="77"/>
      <c r="E51" s="13">
        <v>280</v>
      </c>
      <c r="F51" s="23">
        <v>3233</v>
      </c>
      <c r="G51" s="23" t="s">
        <v>33</v>
      </c>
    </row>
    <row r="52" spans="1:7" s="55" customFormat="1" x14ac:dyDescent="0.25">
      <c r="A52" s="31" t="s">
        <v>64</v>
      </c>
      <c r="B52" s="15">
        <v>64546066176</v>
      </c>
      <c r="C52" s="15" t="s">
        <v>41</v>
      </c>
      <c r="D52" s="88"/>
      <c r="E52" s="13">
        <v>248.85</v>
      </c>
      <c r="F52" s="23">
        <v>3213</v>
      </c>
      <c r="G52" s="23" t="s">
        <v>1</v>
      </c>
    </row>
    <row r="53" spans="1:7" s="85" customFormat="1" x14ac:dyDescent="0.25">
      <c r="A53" s="86" t="s">
        <v>151</v>
      </c>
      <c r="B53" s="82"/>
      <c r="C53" s="82"/>
      <c r="D53" s="81"/>
      <c r="E53" s="83">
        <f>(E50+E51)</f>
        <v>773.06</v>
      </c>
      <c r="F53" s="84"/>
      <c r="G53" s="84"/>
    </row>
    <row r="54" spans="1:7" s="55" customFormat="1" x14ac:dyDescent="0.25">
      <c r="A54" s="31" t="s">
        <v>102</v>
      </c>
      <c r="B54" s="15" t="s">
        <v>47</v>
      </c>
      <c r="C54" s="15" t="s">
        <v>47</v>
      </c>
      <c r="D54" s="73"/>
      <c r="E54" s="13">
        <v>500</v>
      </c>
      <c r="F54" s="23">
        <v>3721</v>
      </c>
      <c r="G54" s="23" t="s">
        <v>35</v>
      </c>
    </row>
    <row r="55" spans="1:7" x14ac:dyDescent="0.25">
      <c r="A55" s="16" t="s">
        <v>70</v>
      </c>
      <c r="B55" s="17" t="s">
        <v>71</v>
      </c>
      <c r="C55" s="15" t="s">
        <v>72</v>
      </c>
      <c r="D55" s="16"/>
      <c r="E55" s="13">
        <v>430.59</v>
      </c>
      <c r="F55" s="24">
        <v>4221</v>
      </c>
      <c r="G55" s="24" t="s">
        <v>73</v>
      </c>
    </row>
    <row r="56" spans="1:7" s="33" customFormat="1" x14ac:dyDescent="0.25">
      <c r="A56" s="16" t="s">
        <v>113</v>
      </c>
      <c r="B56" s="15" t="s">
        <v>47</v>
      </c>
      <c r="C56" s="15" t="s">
        <v>47</v>
      </c>
      <c r="D56" s="16"/>
      <c r="E56" s="13">
        <v>29.7</v>
      </c>
      <c r="F56" s="23">
        <v>3241</v>
      </c>
      <c r="G56" s="4" t="s">
        <v>17</v>
      </c>
    </row>
    <row r="57" spans="1:7" x14ac:dyDescent="0.25">
      <c r="A57" s="16" t="s">
        <v>114</v>
      </c>
      <c r="B57" s="15">
        <v>93069505794</v>
      </c>
      <c r="C57" s="15" t="s">
        <v>41</v>
      </c>
      <c r="D57" s="16"/>
      <c r="E57" s="13">
        <v>7.5</v>
      </c>
      <c r="F57" s="4">
        <v>3234</v>
      </c>
      <c r="G57" s="4" t="s">
        <v>28</v>
      </c>
    </row>
    <row r="58" spans="1:7" s="76" customFormat="1" x14ac:dyDescent="0.25">
      <c r="A58" s="19" t="s">
        <v>48</v>
      </c>
      <c r="B58" s="21">
        <v>32179081874</v>
      </c>
      <c r="C58" s="21" t="s">
        <v>49</v>
      </c>
      <c r="D58" s="78"/>
      <c r="E58" s="20">
        <v>44.2</v>
      </c>
      <c r="F58" s="19">
        <v>3235</v>
      </c>
      <c r="G58" s="19" t="s">
        <v>27</v>
      </c>
    </row>
    <row r="59" spans="1:7" s="76" customFormat="1" x14ac:dyDescent="0.25">
      <c r="A59" s="19" t="s">
        <v>48</v>
      </c>
      <c r="B59" s="21">
        <v>32179081874</v>
      </c>
      <c r="C59" s="21" t="s">
        <v>49</v>
      </c>
      <c r="D59" s="78"/>
      <c r="E59" s="20">
        <v>147.13</v>
      </c>
      <c r="F59" s="19">
        <v>3224</v>
      </c>
      <c r="G59" s="19" t="s">
        <v>19</v>
      </c>
    </row>
    <row r="60" spans="1:7" s="76" customFormat="1" x14ac:dyDescent="0.25">
      <c r="A60" s="19" t="s">
        <v>48</v>
      </c>
      <c r="B60" s="21">
        <v>32179081874</v>
      </c>
      <c r="C60" s="75" t="s">
        <v>49</v>
      </c>
      <c r="D60" s="78"/>
      <c r="E60" s="20">
        <v>466.76</v>
      </c>
      <c r="F60" s="19">
        <v>3221</v>
      </c>
      <c r="G60" s="19" t="s">
        <v>23</v>
      </c>
    </row>
    <row r="61" spans="1:7" s="85" customFormat="1" x14ac:dyDescent="0.25">
      <c r="A61" s="86" t="s">
        <v>36</v>
      </c>
      <c r="B61" s="82"/>
      <c r="C61" s="82"/>
      <c r="D61" s="81"/>
      <c r="E61" s="83">
        <f>(E58+E59+E60)</f>
        <v>658.08999999999992</v>
      </c>
      <c r="F61" s="86"/>
      <c r="G61" s="86"/>
    </row>
    <row r="62" spans="1:7" s="33" customFormat="1" x14ac:dyDescent="0.25">
      <c r="A62" s="14" t="s">
        <v>55</v>
      </c>
      <c r="B62" s="15">
        <v>95092888930</v>
      </c>
      <c r="C62" s="15" t="s">
        <v>41</v>
      </c>
      <c r="D62" s="16"/>
      <c r="E62" s="13">
        <v>775.39</v>
      </c>
      <c r="F62" s="14">
        <v>3293</v>
      </c>
      <c r="G62" s="14" t="s">
        <v>39</v>
      </c>
    </row>
    <row r="63" spans="1:7" s="33" customFormat="1" x14ac:dyDescent="0.25">
      <c r="A63" s="14" t="s">
        <v>58</v>
      </c>
      <c r="B63" s="15">
        <v>43150843424</v>
      </c>
      <c r="C63" s="15" t="s">
        <v>41</v>
      </c>
      <c r="D63" s="16"/>
      <c r="E63" s="13">
        <v>233.75</v>
      </c>
      <c r="F63" s="14">
        <v>3213</v>
      </c>
      <c r="G63" s="14" t="s">
        <v>1</v>
      </c>
    </row>
    <row r="64" spans="1:7" s="33" customFormat="1" x14ac:dyDescent="0.25">
      <c r="A64" s="14" t="s">
        <v>59</v>
      </c>
      <c r="B64" s="15">
        <v>65638061875</v>
      </c>
      <c r="C64" s="15" t="s">
        <v>41</v>
      </c>
      <c r="D64" s="16"/>
      <c r="E64" s="13">
        <v>29.41</v>
      </c>
      <c r="F64" s="14">
        <v>3221</v>
      </c>
      <c r="G64" s="14" t="s">
        <v>23</v>
      </c>
    </row>
    <row r="65" spans="1:7" x14ac:dyDescent="0.25">
      <c r="A65" s="4" t="s">
        <v>74</v>
      </c>
      <c r="B65" s="15">
        <v>21523879111</v>
      </c>
      <c r="C65" s="50" t="s">
        <v>41</v>
      </c>
      <c r="D65" s="16"/>
      <c r="E65" s="13">
        <v>29.99</v>
      </c>
      <c r="F65" s="14">
        <v>3239</v>
      </c>
      <c r="G65" s="14" t="s">
        <v>29</v>
      </c>
    </row>
    <row r="66" spans="1:7" s="79" customFormat="1" x14ac:dyDescent="0.25">
      <c r="A66" s="22" t="s">
        <v>75</v>
      </c>
      <c r="B66" s="21">
        <v>27759560625</v>
      </c>
      <c r="C66" s="21" t="s">
        <v>41</v>
      </c>
      <c r="D66" s="78"/>
      <c r="E66" s="20">
        <v>13.26</v>
      </c>
      <c r="F66" s="19">
        <v>3224</v>
      </c>
      <c r="G66" s="19" t="s">
        <v>19</v>
      </c>
    </row>
    <row r="67" spans="1:7" s="79" customFormat="1" x14ac:dyDescent="0.25">
      <c r="A67" s="22" t="s">
        <v>75</v>
      </c>
      <c r="B67" s="21">
        <v>27759560625</v>
      </c>
      <c r="C67" s="21" t="s">
        <v>41</v>
      </c>
      <c r="D67" s="78"/>
      <c r="E67" s="20">
        <v>45.57</v>
      </c>
      <c r="F67" s="19">
        <v>3223</v>
      </c>
      <c r="G67" s="19" t="s">
        <v>30</v>
      </c>
    </row>
    <row r="68" spans="1:7" s="85" customFormat="1" x14ac:dyDescent="0.25">
      <c r="A68" s="81" t="s">
        <v>149</v>
      </c>
      <c r="B68" s="82"/>
      <c r="C68" s="82"/>
      <c r="D68" s="81"/>
      <c r="E68" s="83">
        <f>(E67+E66)</f>
        <v>58.83</v>
      </c>
      <c r="F68" s="86"/>
      <c r="G68" s="86"/>
    </row>
    <row r="69" spans="1:7" x14ac:dyDescent="0.25">
      <c r="A69" s="14" t="s">
        <v>76</v>
      </c>
      <c r="B69" s="15">
        <v>58203211592</v>
      </c>
      <c r="C69" s="35" t="s">
        <v>41</v>
      </c>
      <c r="D69" s="18"/>
      <c r="E69" s="20">
        <v>19.25</v>
      </c>
      <c r="F69" s="19">
        <v>3293</v>
      </c>
      <c r="G69" s="19" t="s">
        <v>39</v>
      </c>
    </row>
    <row r="70" spans="1:7" x14ac:dyDescent="0.25">
      <c r="A70" s="14" t="s">
        <v>77</v>
      </c>
      <c r="B70" s="17" t="s">
        <v>47</v>
      </c>
      <c r="C70" s="52" t="s">
        <v>47</v>
      </c>
      <c r="D70" s="53"/>
      <c r="E70" s="20">
        <v>2050</v>
      </c>
      <c r="F70" s="36">
        <v>3239</v>
      </c>
      <c r="G70" s="36" t="s">
        <v>29</v>
      </c>
    </row>
    <row r="71" spans="1:7" x14ac:dyDescent="0.25">
      <c r="A71" s="14" t="s">
        <v>78</v>
      </c>
      <c r="B71" s="15">
        <v>93923226222</v>
      </c>
      <c r="C71" s="63" t="s">
        <v>79</v>
      </c>
      <c r="D71" s="62"/>
      <c r="E71" s="20">
        <v>50.63</v>
      </c>
      <c r="F71" s="36">
        <v>3224</v>
      </c>
      <c r="G71" s="36" t="s">
        <v>19</v>
      </c>
    </row>
    <row r="72" spans="1:7" x14ac:dyDescent="0.25">
      <c r="A72" s="14" t="s">
        <v>80</v>
      </c>
      <c r="B72" s="15" t="s">
        <v>47</v>
      </c>
      <c r="C72" s="63" t="s">
        <v>47</v>
      </c>
      <c r="D72" s="62"/>
      <c r="E72" s="20">
        <v>187.2</v>
      </c>
      <c r="F72" s="36">
        <v>3293</v>
      </c>
      <c r="G72" s="36" t="s">
        <v>39</v>
      </c>
    </row>
    <row r="73" spans="1:7" s="33" customFormat="1" x14ac:dyDescent="0.25">
      <c r="A73" s="14" t="s">
        <v>81</v>
      </c>
      <c r="B73" s="15">
        <v>92963223473</v>
      </c>
      <c r="C73" s="15" t="s">
        <v>41</v>
      </c>
      <c r="D73" s="16"/>
      <c r="E73" s="20">
        <v>119.03</v>
      </c>
      <c r="F73" s="36">
        <v>3431</v>
      </c>
      <c r="G73" s="36" t="s">
        <v>116</v>
      </c>
    </row>
    <row r="74" spans="1:7" s="76" customFormat="1" x14ac:dyDescent="0.25">
      <c r="A74" s="19" t="s">
        <v>93</v>
      </c>
      <c r="B74" s="75" t="s">
        <v>97</v>
      </c>
      <c r="C74" s="75" t="s">
        <v>98</v>
      </c>
      <c r="D74" s="22"/>
      <c r="E74" s="20">
        <v>117.55</v>
      </c>
      <c r="F74" s="36">
        <v>3235</v>
      </c>
      <c r="G74" s="36" t="s">
        <v>27</v>
      </c>
    </row>
    <row r="75" spans="1:7" s="76" customFormat="1" x14ac:dyDescent="0.25">
      <c r="A75" s="19" t="s">
        <v>94</v>
      </c>
      <c r="B75" s="75"/>
      <c r="C75" s="75" t="s">
        <v>99</v>
      </c>
      <c r="D75" s="22"/>
      <c r="E75" s="20">
        <v>15.64</v>
      </c>
      <c r="F75" s="36">
        <v>3233</v>
      </c>
      <c r="G75" s="36" t="s">
        <v>33</v>
      </c>
    </row>
    <row r="76" spans="1:7" s="33" customFormat="1" x14ac:dyDescent="0.25">
      <c r="A76" s="14" t="s">
        <v>103</v>
      </c>
      <c r="B76" s="15" t="s">
        <v>47</v>
      </c>
      <c r="C76" s="15" t="s">
        <v>47</v>
      </c>
      <c r="D76" s="16"/>
      <c r="E76" s="13">
        <v>3282.28</v>
      </c>
      <c r="F76" s="14">
        <v>3293</v>
      </c>
      <c r="G76" s="36" t="s">
        <v>39</v>
      </c>
    </row>
    <row r="77" spans="1:7" x14ac:dyDescent="0.25">
      <c r="A77" s="4" t="s">
        <v>82</v>
      </c>
      <c r="B77" s="71">
        <v>82752153530</v>
      </c>
      <c r="C77" s="71" t="s">
        <v>41</v>
      </c>
      <c r="D77" s="16"/>
      <c r="E77" s="13">
        <v>468.75</v>
      </c>
      <c r="F77" s="14">
        <v>3232</v>
      </c>
      <c r="G77" s="36" t="s">
        <v>31</v>
      </c>
    </row>
    <row r="78" spans="1:7" s="33" customFormat="1" x14ac:dyDescent="0.25">
      <c r="A78" s="14" t="s">
        <v>83</v>
      </c>
      <c r="B78" s="15">
        <v>9248242550</v>
      </c>
      <c r="C78" s="15" t="s">
        <v>41</v>
      </c>
      <c r="D78" s="16"/>
      <c r="E78" s="13">
        <v>400</v>
      </c>
      <c r="F78" s="14">
        <v>3294</v>
      </c>
      <c r="G78" s="36" t="s">
        <v>84</v>
      </c>
    </row>
    <row r="79" spans="1:7" s="33" customFormat="1" x14ac:dyDescent="0.25">
      <c r="A79" s="14" t="s">
        <v>85</v>
      </c>
      <c r="B79" s="17" t="s">
        <v>47</v>
      </c>
      <c r="C79" s="15" t="s">
        <v>47</v>
      </c>
      <c r="D79" s="18"/>
      <c r="E79" s="20">
        <v>6.32</v>
      </c>
      <c r="F79" s="36">
        <v>3295</v>
      </c>
      <c r="G79" s="19" t="s">
        <v>20</v>
      </c>
    </row>
    <row r="80" spans="1:7" s="33" customFormat="1" x14ac:dyDescent="0.25">
      <c r="A80" s="22" t="s">
        <v>86</v>
      </c>
      <c r="B80" s="21">
        <v>79506290597</v>
      </c>
      <c r="C80" s="21" t="s">
        <v>41</v>
      </c>
      <c r="D80" s="16"/>
      <c r="E80" s="13">
        <v>80.14</v>
      </c>
      <c r="F80" s="14">
        <v>3233</v>
      </c>
      <c r="G80" s="36" t="s">
        <v>33</v>
      </c>
    </row>
    <row r="81" spans="1:7" x14ac:dyDescent="0.25">
      <c r="A81" s="22" t="s">
        <v>87</v>
      </c>
      <c r="B81" s="64">
        <v>85584865987</v>
      </c>
      <c r="C81" s="21" t="s">
        <v>41</v>
      </c>
      <c r="D81" s="16"/>
      <c r="E81" s="13">
        <v>412.05</v>
      </c>
      <c r="F81" s="14">
        <v>3234</v>
      </c>
      <c r="G81" s="36" t="s">
        <v>28</v>
      </c>
    </row>
    <row r="82" spans="1:7" s="33" customFormat="1" x14ac:dyDescent="0.25">
      <c r="A82" s="14" t="s">
        <v>88</v>
      </c>
      <c r="B82" s="68" t="s">
        <v>89</v>
      </c>
      <c r="C82" s="15" t="s">
        <v>41</v>
      </c>
      <c r="D82" s="18"/>
      <c r="E82" s="13">
        <v>1206.25</v>
      </c>
      <c r="F82" s="4">
        <v>3233</v>
      </c>
      <c r="G82" s="4" t="s">
        <v>33</v>
      </c>
    </row>
    <row r="83" spans="1:7" x14ac:dyDescent="0.25">
      <c r="A83" s="4" t="s">
        <v>90</v>
      </c>
      <c r="B83" s="15">
        <v>30017456921</v>
      </c>
      <c r="C83" s="15" t="s">
        <v>41</v>
      </c>
      <c r="D83" s="14"/>
      <c r="E83" s="13">
        <v>81</v>
      </c>
      <c r="F83" s="4">
        <v>3239</v>
      </c>
      <c r="G83" s="4" t="s">
        <v>29</v>
      </c>
    </row>
    <row r="84" spans="1:7" x14ac:dyDescent="0.25">
      <c r="A84" s="4" t="s">
        <v>91</v>
      </c>
      <c r="B84" s="15">
        <v>88866511884</v>
      </c>
      <c r="C84" s="15" t="s">
        <v>41</v>
      </c>
      <c r="D84" s="14"/>
      <c r="E84" s="13">
        <v>243.79</v>
      </c>
      <c r="F84" s="4">
        <v>3232</v>
      </c>
      <c r="G84" s="4" t="s">
        <v>31</v>
      </c>
    </row>
    <row r="85" spans="1:7" s="33" customFormat="1" x14ac:dyDescent="0.25">
      <c r="A85" s="14" t="s">
        <v>92</v>
      </c>
      <c r="B85" s="15">
        <v>70925786260</v>
      </c>
      <c r="C85" s="15" t="s">
        <v>41</v>
      </c>
      <c r="D85" s="14"/>
      <c r="E85" s="13">
        <v>1723.69</v>
      </c>
      <c r="F85" s="14">
        <v>3221</v>
      </c>
      <c r="G85" s="14" t="s">
        <v>23</v>
      </c>
    </row>
    <row r="86" spans="1:7" s="76" customFormat="1" x14ac:dyDescent="0.25">
      <c r="A86" s="36" t="s">
        <v>95</v>
      </c>
      <c r="B86" s="72" t="s">
        <v>96</v>
      </c>
      <c r="C86" s="21" t="s">
        <v>41</v>
      </c>
      <c r="D86" s="74"/>
      <c r="E86" s="20">
        <v>317.14999999999998</v>
      </c>
      <c r="F86" s="36">
        <v>3221</v>
      </c>
      <c r="G86" s="19" t="s">
        <v>23</v>
      </c>
    </row>
    <row r="87" spans="1:7" s="33" customFormat="1" x14ac:dyDescent="0.25">
      <c r="A87" s="14" t="s">
        <v>104</v>
      </c>
      <c r="B87" s="15">
        <v>68419124305</v>
      </c>
      <c r="C87" s="15" t="s">
        <v>41</v>
      </c>
      <c r="D87" s="16"/>
      <c r="E87" s="13">
        <v>10.62</v>
      </c>
      <c r="F87" s="14">
        <v>3233</v>
      </c>
      <c r="G87" s="14" t="s">
        <v>33</v>
      </c>
    </row>
    <row r="88" spans="1:7" s="33" customFormat="1" x14ac:dyDescent="0.25">
      <c r="A88" s="14" t="s">
        <v>105</v>
      </c>
      <c r="B88" s="15" t="s">
        <v>47</v>
      </c>
      <c r="C88" s="15" t="s">
        <v>47</v>
      </c>
      <c r="D88" s="16"/>
      <c r="E88" s="13">
        <v>87.5</v>
      </c>
      <c r="F88" s="14">
        <v>3239</v>
      </c>
      <c r="G88" s="14" t="s">
        <v>29</v>
      </c>
    </row>
    <row r="89" spans="1:7" x14ac:dyDescent="0.25">
      <c r="A89" s="14" t="s">
        <v>106</v>
      </c>
      <c r="B89" s="69">
        <v>2156897147</v>
      </c>
      <c r="C89" s="35" t="s">
        <v>41</v>
      </c>
      <c r="D89" s="18"/>
      <c r="E89" s="13">
        <v>266.25</v>
      </c>
      <c r="F89" s="4">
        <v>3213</v>
      </c>
      <c r="G89" s="4" t="s">
        <v>1</v>
      </c>
    </row>
    <row r="90" spans="1:7" x14ac:dyDescent="0.25">
      <c r="A90" s="14" t="s">
        <v>107</v>
      </c>
      <c r="B90" s="60">
        <v>79517545745</v>
      </c>
      <c r="C90" s="15" t="s">
        <v>41</v>
      </c>
      <c r="D90" s="16"/>
      <c r="E90" s="13">
        <v>577.5</v>
      </c>
      <c r="F90" s="4">
        <v>3233</v>
      </c>
      <c r="G90" s="4" t="s">
        <v>33</v>
      </c>
    </row>
    <row r="91" spans="1:7" x14ac:dyDescent="0.25">
      <c r="A91" s="14" t="s">
        <v>108</v>
      </c>
      <c r="B91" s="6">
        <v>98426608580</v>
      </c>
      <c r="C91" s="15" t="s">
        <v>41</v>
      </c>
      <c r="D91" s="16"/>
      <c r="E91" s="13">
        <v>6.75</v>
      </c>
      <c r="F91" s="4">
        <v>3235</v>
      </c>
      <c r="G91" s="4" t="s">
        <v>27</v>
      </c>
    </row>
    <row r="92" spans="1:7" x14ac:dyDescent="0.25">
      <c r="A92" s="16" t="s">
        <v>109</v>
      </c>
      <c r="B92" s="15">
        <v>59143170280</v>
      </c>
      <c r="C92" s="15" t="s">
        <v>110</v>
      </c>
      <c r="D92" s="16"/>
      <c r="E92" s="13">
        <v>418.54</v>
      </c>
      <c r="F92" s="4">
        <v>3238</v>
      </c>
      <c r="G92" s="4" t="s">
        <v>32</v>
      </c>
    </row>
    <row r="93" spans="1:7" s="33" customFormat="1" x14ac:dyDescent="0.25">
      <c r="A93" s="16" t="s">
        <v>112</v>
      </c>
      <c r="B93" s="15">
        <v>92366589656</v>
      </c>
      <c r="C93" s="15" t="s">
        <v>41</v>
      </c>
      <c r="D93" s="16"/>
      <c r="E93" s="13">
        <v>124.43</v>
      </c>
      <c r="F93" s="14">
        <v>3232</v>
      </c>
      <c r="G93" s="14" t="s">
        <v>31</v>
      </c>
    </row>
    <row r="94" spans="1:7" x14ac:dyDescent="0.25">
      <c r="A94" s="14" t="s">
        <v>117</v>
      </c>
      <c r="B94" s="17" t="s">
        <v>118</v>
      </c>
      <c r="C94" s="15" t="s">
        <v>119</v>
      </c>
      <c r="D94" s="14"/>
      <c r="E94" s="13">
        <v>2218</v>
      </c>
      <c r="F94" s="4">
        <v>3221</v>
      </c>
      <c r="G94" s="4" t="s">
        <v>23</v>
      </c>
    </row>
    <row r="95" spans="1:7" x14ac:dyDescent="0.25">
      <c r="A95" s="16" t="s">
        <v>120</v>
      </c>
      <c r="B95" s="15" t="s">
        <v>121</v>
      </c>
      <c r="C95" s="15" t="s">
        <v>122</v>
      </c>
      <c r="D95" s="14"/>
      <c r="E95" s="13">
        <v>82.76</v>
      </c>
      <c r="F95" s="4">
        <v>3221</v>
      </c>
      <c r="G95" s="4" t="s">
        <v>23</v>
      </c>
    </row>
    <row r="96" spans="1:7" x14ac:dyDescent="0.25">
      <c r="A96" s="7" t="s">
        <v>123</v>
      </c>
      <c r="B96" s="61" t="s">
        <v>124</v>
      </c>
      <c r="C96" s="51" t="s">
        <v>125</v>
      </c>
      <c r="D96" s="14"/>
      <c r="E96" s="13">
        <v>3884.82</v>
      </c>
      <c r="F96" s="14">
        <v>4225</v>
      </c>
      <c r="G96" s="14" t="s">
        <v>24</v>
      </c>
    </row>
    <row r="97" spans="1:7" x14ac:dyDescent="0.25">
      <c r="A97" s="7" t="s">
        <v>183</v>
      </c>
      <c r="B97" s="100" t="s">
        <v>124</v>
      </c>
      <c r="C97" s="97" t="s">
        <v>125</v>
      </c>
      <c r="D97" s="14"/>
      <c r="E97" s="13">
        <v>2512.6799999999998</v>
      </c>
      <c r="F97" s="14">
        <v>3232</v>
      </c>
      <c r="G97" s="14" t="s">
        <v>31</v>
      </c>
    </row>
    <row r="98" spans="1:7" x14ac:dyDescent="0.25">
      <c r="A98" s="7" t="s">
        <v>183</v>
      </c>
      <c r="B98" s="100" t="s">
        <v>124</v>
      </c>
      <c r="C98" s="97" t="s">
        <v>125</v>
      </c>
      <c r="D98" s="14"/>
      <c r="E98" s="13">
        <v>204.32</v>
      </c>
      <c r="F98" s="14">
        <v>3224</v>
      </c>
      <c r="G98" s="14" t="s">
        <v>19</v>
      </c>
    </row>
    <row r="99" spans="1:7" s="85" customFormat="1" x14ac:dyDescent="0.25">
      <c r="A99" s="83" t="s">
        <v>184</v>
      </c>
      <c r="B99" s="101"/>
      <c r="C99" s="82"/>
      <c r="D99" s="86"/>
      <c r="E99" s="83">
        <f>(E96+E97+E98)</f>
        <v>6601.82</v>
      </c>
      <c r="F99" s="86"/>
      <c r="G99" s="86"/>
    </row>
    <row r="100" spans="1:7" x14ac:dyDescent="0.25">
      <c r="A100" s="7" t="s">
        <v>126</v>
      </c>
      <c r="B100" s="33"/>
      <c r="C100" s="67" t="s">
        <v>127</v>
      </c>
      <c r="D100" s="14"/>
      <c r="E100" s="13">
        <v>1896</v>
      </c>
      <c r="F100" s="14">
        <v>3224</v>
      </c>
      <c r="G100" s="14" t="s">
        <v>19</v>
      </c>
    </row>
    <row r="101" spans="1:7" s="33" customFormat="1" x14ac:dyDescent="0.25">
      <c r="A101" s="13" t="s">
        <v>128</v>
      </c>
      <c r="B101" s="15" t="s">
        <v>129</v>
      </c>
      <c r="C101" s="15" t="s">
        <v>72</v>
      </c>
      <c r="D101" s="16"/>
      <c r="E101" s="13">
        <v>4323.12</v>
      </c>
      <c r="F101" s="4">
        <v>3224</v>
      </c>
      <c r="G101" s="4" t="s">
        <v>19</v>
      </c>
    </row>
    <row r="102" spans="1:7" x14ac:dyDescent="0.25">
      <c r="A102" s="16" t="s">
        <v>130</v>
      </c>
      <c r="B102" s="54" t="s">
        <v>131</v>
      </c>
      <c r="C102" s="15" t="s">
        <v>72</v>
      </c>
      <c r="D102" s="16"/>
      <c r="E102" s="13">
        <v>1975</v>
      </c>
      <c r="F102" s="4">
        <v>3224</v>
      </c>
      <c r="G102" s="4" t="s">
        <v>19</v>
      </c>
    </row>
    <row r="103" spans="1:7" x14ac:dyDescent="0.25">
      <c r="A103" s="16" t="s">
        <v>130</v>
      </c>
      <c r="B103" s="6" t="s">
        <v>131</v>
      </c>
      <c r="C103" s="15" t="s">
        <v>72</v>
      </c>
      <c r="D103" s="16"/>
      <c r="E103" s="13">
        <v>1915</v>
      </c>
      <c r="F103" s="4">
        <v>3221</v>
      </c>
      <c r="G103" s="4" t="s">
        <v>23</v>
      </c>
    </row>
    <row r="104" spans="1:7" s="85" customFormat="1" x14ac:dyDescent="0.25">
      <c r="A104" s="81" t="s">
        <v>150</v>
      </c>
      <c r="B104" s="87"/>
      <c r="C104" s="82"/>
      <c r="D104" s="81"/>
      <c r="E104" s="83">
        <f>(E102+E103)</f>
        <v>3890</v>
      </c>
      <c r="F104" s="86"/>
      <c r="G104" s="86"/>
    </row>
    <row r="105" spans="1:7" s="33" customFormat="1" x14ac:dyDescent="0.25">
      <c r="A105" s="16" t="s">
        <v>132</v>
      </c>
      <c r="B105" s="6">
        <v>25375886621</v>
      </c>
      <c r="C105" s="15" t="s">
        <v>41</v>
      </c>
      <c r="D105" s="16"/>
      <c r="E105" s="13">
        <v>150</v>
      </c>
      <c r="F105" s="14">
        <v>3294</v>
      </c>
      <c r="G105" s="14" t="s">
        <v>84</v>
      </c>
    </row>
    <row r="106" spans="1:7" s="76" customFormat="1" x14ac:dyDescent="0.25">
      <c r="A106" s="36" t="s">
        <v>133</v>
      </c>
      <c r="B106" s="21">
        <v>28163265527</v>
      </c>
      <c r="C106" s="21" t="s">
        <v>41</v>
      </c>
      <c r="D106" s="22"/>
      <c r="E106" s="20">
        <v>2677.95</v>
      </c>
      <c r="F106" s="19">
        <v>3239</v>
      </c>
      <c r="G106" s="19" t="s">
        <v>29</v>
      </c>
    </row>
    <row r="107" spans="1:7" s="76" customFormat="1" x14ac:dyDescent="0.25">
      <c r="A107" s="36" t="s">
        <v>133</v>
      </c>
      <c r="B107" s="21">
        <v>28163265527</v>
      </c>
      <c r="C107" s="21" t="s">
        <v>41</v>
      </c>
      <c r="D107" s="22"/>
      <c r="E107" s="20">
        <v>3185.34</v>
      </c>
      <c r="F107" s="19">
        <v>3721</v>
      </c>
      <c r="G107" s="19" t="s">
        <v>35</v>
      </c>
    </row>
    <row r="108" spans="1:7" s="85" customFormat="1" x14ac:dyDescent="0.25">
      <c r="A108" s="86" t="s">
        <v>148</v>
      </c>
      <c r="B108" s="82"/>
      <c r="C108" s="82"/>
      <c r="D108" s="81"/>
      <c r="E108" s="83">
        <f>(E106+E107)</f>
        <v>5863.29</v>
      </c>
      <c r="F108" s="86"/>
      <c r="G108" s="86"/>
    </row>
    <row r="109" spans="1:7" s="33" customFormat="1" x14ac:dyDescent="0.25">
      <c r="A109" s="14" t="s">
        <v>134</v>
      </c>
      <c r="B109" s="66">
        <v>19422090987</v>
      </c>
      <c r="C109" s="15" t="s">
        <v>135</v>
      </c>
      <c r="D109" s="14"/>
      <c r="E109" s="8">
        <v>412.9</v>
      </c>
      <c r="F109" s="14">
        <v>3221</v>
      </c>
      <c r="G109" s="14" t="s">
        <v>23</v>
      </c>
    </row>
    <row r="110" spans="1:7" x14ac:dyDescent="0.25">
      <c r="A110" s="14" t="s">
        <v>136</v>
      </c>
      <c r="B110" s="17" t="s">
        <v>137</v>
      </c>
      <c r="C110" s="15" t="s">
        <v>41</v>
      </c>
      <c r="D110" s="14"/>
      <c r="E110" s="8">
        <v>3016</v>
      </c>
      <c r="F110" s="14">
        <v>3293</v>
      </c>
      <c r="G110" s="14" t="s">
        <v>39</v>
      </c>
    </row>
    <row r="111" spans="1:7" x14ac:dyDescent="0.25">
      <c r="A111" s="14" t="s">
        <v>138</v>
      </c>
      <c r="B111" s="54">
        <v>85821130367</v>
      </c>
      <c r="C111" s="15" t="s">
        <v>41</v>
      </c>
      <c r="D111" s="14"/>
      <c r="E111" s="13">
        <v>68.11</v>
      </c>
      <c r="F111" s="4">
        <v>3238</v>
      </c>
      <c r="G111" s="4" t="s">
        <v>32</v>
      </c>
    </row>
    <row r="112" spans="1:7" x14ac:dyDescent="0.25">
      <c r="A112" s="14" t="s">
        <v>139</v>
      </c>
      <c r="B112" s="15">
        <v>83416546499</v>
      </c>
      <c r="C112" s="15" t="s">
        <v>41</v>
      </c>
      <c r="D112" s="4"/>
      <c r="E112" s="8">
        <v>214.92</v>
      </c>
      <c r="F112" s="2">
        <v>3234</v>
      </c>
      <c r="G112" s="2" t="s">
        <v>28</v>
      </c>
    </row>
    <row r="113" spans="1:7" x14ac:dyDescent="0.25">
      <c r="A113" s="31" t="s">
        <v>140</v>
      </c>
      <c r="B113" s="4">
        <v>29050776382</v>
      </c>
      <c r="C113" s="35" t="s">
        <v>41</v>
      </c>
      <c r="D113" s="4"/>
      <c r="E113" s="8">
        <v>148.61000000000001</v>
      </c>
      <c r="F113" s="4">
        <v>3231</v>
      </c>
      <c r="G113" s="4" t="s">
        <v>111</v>
      </c>
    </row>
    <row r="114" spans="1:7" x14ac:dyDescent="0.25">
      <c r="A114" s="31" t="s">
        <v>141</v>
      </c>
      <c r="B114" s="4">
        <v>32559438722</v>
      </c>
      <c r="C114" s="35" t="s">
        <v>41</v>
      </c>
      <c r="D114" s="4"/>
      <c r="E114" s="7">
        <v>51.25</v>
      </c>
      <c r="F114" s="4">
        <v>3239</v>
      </c>
      <c r="G114" s="2" t="s">
        <v>29</v>
      </c>
    </row>
    <row r="115" spans="1:7" x14ac:dyDescent="0.25">
      <c r="A115" s="2" t="s">
        <v>142</v>
      </c>
      <c r="B115" s="59">
        <v>44596030815</v>
      </c>
      <c r="C115" s="35" t="s">
        <v>41</v>
      </c>
      <c r="D115" s="4"/>
      <c r="E115" s="7">
        <v>225</v>
      </c>
      <c r="F115" s="4">
        <v>3237</v>
      </c>
      <c r="G115" s="4" t="s">
        <v>143</v>
      </c>
    </row>
    <row r="116" spans="1:7" x14ac:dyDescent="0.25">
      <c r="A116" s="2" t="s">
        <v>144</v>
      </c>
      <c r="B116" s="4"/>
      <c r="C116" s="35" t="s">
        <v>41</v>
      </c>
      <c r="D116" s="4"/>
      <c r="E116" s="7">
        <v>44.65</v>
      </c>
      <c r="F116" s="4">
        <v>3221</v>
      </c>
      <c r="G116" s="4" t="s">
        <v>23</v>
      </c>
    </row>
    <row r="117" spans="1:7" x14ac:dyDescent="0.25">
      <c r="A117" s="2" t="s">
        <v>145</v>
      </c>
      <c r="B117" s="32" t="s">
        <v>146</v>
      </c>
      <c r="C117" s="40" t="s">
        <v>41</v>
      </c>
      <c r="D117" s="14"/>
      <c r="E117" s="13">
        <v>183.67</v>
      </c>
      <c r="F117" s="14">
        <v>3293</v>
      </c>
      <c r="G117" s="14" t="s">
        <v>39</v>
      </c>
    </row>
    <row r="118" spans="1:7" x14ac:dyDescent="0.25">
      <c r="A118" s="2" t="s">
        <v>168</v>
      </c>
      <c r="B118" s="32" t="s">
        <v>146</v>
      </c>
      <c r="C118" s="89" t="s">
        <v>41</v>
      </c>
      <c r="D118" s="14"/>
      <c r="E118" s="13">
        <v>5.84</v>
      </c>
      <c r="F118" s="14">
        <v>3229</v>
      </c>
      <c r="G118" s="14" t="s">
        <v>23</v>
      </c>
    </row>
    <row r="119" spans="1:7" s="95" customFormat="1" x14ac:dyDescent="0.25">
      <c r="A119" s="86" t="s">
        <v>169</v>
      </c>
      <c r="B119" s="92"/>
      <c r="C119" s="93"/>
      <c r="D119" s="94"/>
      <c r="E119" s="83">
        <f>E117+E118</f>
        <v>189.51</v>
      </c>
      <c r="F119" s="94"/>
      <c r="G119" s="94"/>
    </row>
    <row r="120" spans="1:7" s="33" customFormat="1" x14ac:dyDescent="0.25">
      <c r="A120" s="31" t="s">
        <v>147</v>
      </c>
      <c r="B120" s="15">
        <v>76506138139</v>
      </c>
      <c r="C120" s="15" t="s">
        <v>41</v>
      </c>
      <c r="D120" s="4"/>
      <c r="E120" s="7">
        <v>31.85</v>
      </c>
      <c r="F120" s="4">
        <v>3239</v>
      </c>
      <c r="G120" s="4" t="s">
        <v>29</v>
      </c>
    </row>
    <row r="121" spans="1:7" x14ac:dyDescent="0.25">
      <c r="A121" s="44" t="s">
        <v>152</v>
      </c>
      <c r="B121" s="35" t="s">
        <v>47</v>
      </c>
      <c r="C121" s="35" t="s">
        <v>47</v>
      </c>
      <c r="D121" s="14"/>
      <c r="E121" s="13">
        <v>388.55</v>
      </c>
      <c r="F121" s="14">
        <v>3241</v>
      </c>
      <c r="G121" s="14" t="s">
        <v>17</v>
      </c>
    </row>
    <row r="122" spans="1:7" s="33" customFormat="1" x14ac:dyDescent="0.25">
      <c r="A122" s="31" t="s">
        <v>153</v>
      </c>
      <c r="B122" s="64">
        <v>61817894937</v>
      </c>
      <c r="C122" s="15" t="s">
        <v>41</v>
      </c>
      <c r="D122" s="4"/>
      <c r="E122" s="7">
        <v>751.78</v>
      </c>
      <c r="F122" s="4">
        <v>3234</v>
      </c>
      <c r="G122" s="4" t="s">
        <v>28</v>
      </c>
    </row>
    <row r="123" spans="1:7" s="33" customFormat="1" x14ac:dyDescent="0.25">
      <c r="A123" s="31" t="s">
        <v>154</v>
      </c>
      <c r="B123" s="15" t="s">
        <v>155</v>
      </c>
      <c r="C123" s="15" t="s">
        <v>125</v>
      </c>
      <c r="D123" s="14"/>
      <c r="E123" s="13">
        <v>1150</v>
      </c>
      <c r="F123" s="14">
        <v>3224</v>
      </c>
      <c r="G123" s="14" t="s">
        <v>19</v>
      </c>
    </row>
    <row r="124" spans="1:7" x14ac:dyDescent="0.25">
      <c r="A124" s="65" t="s">
        <v>156</v>
      </c>
      <c r="B124" s="72" t="s">
        <v>157</v>
      </c>
      <c r="C124" s="35" t="s">
        <v>72</v>
      </c>
      <c r="D124" s="4"/>
      <c r="E124" s="7">
        <v>820.8</v>
      </c>
      <c r="F124" s="4">
        <v>3224</v>
      </c>
      <c r="G124" s="4" t="s">
        <v>19</v>
      </c>
    </row>
    <row r="125" spans="1:7" x14ac:dyDescent="0.25">
      <c r="A125" s="2" t="s">
        <v>158</v>
      </c>
      <c r="B125" s="54" t="s">
        <v>159</v>
      </c>
      <c r="C125" s="35" t="s">
        <v>72</v>
      </c>
      <c r="D125" s="4"/>
      <c r="E125" s="7">
        <v>4150</v>
      </c>
      <c r="F125" s="4">
        <v>4225</v>
      </c>
      <c r="G125" s="4" t="s">
        <v>24</v>
      </c>
    </row>
    <row r="126" spans="1:7" x14ac:dyDescent="0.25">
      <c r="A126" s="2" t="s">
        <v>160</v>
      </c>
      <c r="B126" s="32" t="s">
        <v>47</v>
      </c>
      <c r="C126" s="35" t="s">
        <v>47</v>
      </c>
      <c r="D126" s="4"/>
      <c r="E126" s="13">
        <v>388.55</v>
      </c>
      <c r="F126" s="4">
        <v>3241</v>
      </c>
      <c r="G126" s="4" t="s">
        <v>17</v>
      </c>
    </row>
    <row r="127" spans="1:7" x14ac:dyDescent="0.25">
      <c r="A127" s="2" t="s">
        <v>161</v>
      </c>
      <c r="B127" s="54">
        <v>57453887334</v>
      </c>
      <c r="C127" s="35" t="s">
        <v>41</v>
      </c>
      <c r="D127" s="4"/>
      <c r="E127" s="7">
        <v>50</v>
      </c>
      <c r="F127" s="2">
        <v>3293</v>
      </c>
      <c r="G127" s="2" t="s">
        <v>39</v>
      </c>
    </row>
    <row r="128" spans="1:7" x14ac:dyDescent="0.25">
      <c r="A128" s="31" t="s">
        <v>162</v>
      </c>
      <c r="B128" s="32" t="s">
        <v>163</v>
      </c>
      <c r="C128" s="35" t="s">
        <v>41</v>
      </c>
      <c r="D128" s="2"/>
      <c r="E128" s="7">
        <v>138</v>
      </c>
      <c r="F128" s="2">
        <v>3293</v>
      </c>
      <c r="G128" s="2" t="s">
        <v>39</v>
      </c>
    </row>
    <row r="129" spans="1:7" x14ac:dyDescent="0.25">
      <c r="A129" s="2" t="s">
        <v>164</v>
      </c>
      <c r="B129" s="6">
        <v>62296711978</v>
      </c>
      <c r="C129" s="35" t="s">
        <v>41</v>
      </c>
      <c r="D129" s="2"/>
      <c r="E129" s="7">
        <v>116.9</v>
      </c>
      <c r="F129" s="4">
        <v>3293</v>
      </c>
      <c r="G129" s="4" t="s">
        <v>39</v>
      </c>
    </row>
    <row r="130" spans="1:7" x14ac:dyDescent="0.25">
      <c r="A130" s="2" t="s">
        <v>165</v>
      </c>
      <c r="B130" s="6">
        <v>46108893754</v>
      </c>
      <c r="C130" s="35" t="s">
        <v>41</v>
      </c>
      <c r="D130" s="4"/>
      <c r="E130" s="12">
        <v>233.42</v>
      </c>
      <c r="F130" s="4">
        <v>3293</v>
      </c>
      <c r="G130" s="4" t="s">
        <v>39</v>
      </c>
    </row>
    <row r="131" spans="1:7" x14ac:dyDescent="0.25">
      <c r="A131" s="2" t="s">
        <v>165</v>
      </c>
      <c r="B131" s="6">
        <v>46108893754</v>
      </c>
      <c r="C131" s="89" t="s">
        <v>41</v>
      </c>
      <c r="D131" s="4"/>
      <c r="E131" s="12">
        <v>27.3</v>
      </c>
      <c r="F131" s="4">
        <v>3229</v>
      </c>
      <c r="G131" s="4" t="s">
        <v>23</v>
      </c>
    </row>
    <row r="132" spans="1:7" s="85" customFormat="1" x14ac:dyDescent="0.25">
      <c r="A132" s="86" t="s">
        <v>170</v>
      </c>
      <c r="B132" s="87"/>
      <c r="C132" s="82"/>
      <c r="D132" s="86"/>
      <c r="E132" s="83">
        <f>E130+E131</f>
        <v>260.71999999999997</v>
      </c>
      <c r="F132" s="86"/>
      <c r="G132" s="86"/>
    </row>
    <row r="133" spans="1:7" x14ac:dyDescent="0.25">
      <c r="A133" s="2" t="s">
        <v>166</v>
      </c>
      <c r="B133" s="4">
        <v>87301734795</v>
      </c>
      <c r="C133" s="35" t="s">
        <v>167</v>
      </c>
      <c r="D133" s="4"/>
      <c r="E133" s="12">
        <v>13.98</v>
      </c>
      <c r="F133" s="4">
        <v>3229</v>
      </c>
      <c r="G133" s="2" t="s">
        <v>23</v>
      </c>
    </row>
    <row r="134" spans="1:7" x14ac:dyDescent="0.25">
      <c r="A134" s="2" t="s">
        <v>171</v>
      </c>
      <c r="B134" s="14">
        <v>47432874968</v>
      </c>
      <c r="C134" s="35" t="s">
        <v>41</v>
      </c>
      <c r="D134" s="4"/>
      <c r="E134" s="8">
        <v>106.11</v>
      </c>
      <c r="F134" s="4">
        <v>3293</v>
      </c>
      <c r="G134" s="4" t="s">
        <v>39</v>
      </c>
    </row>
    <row r="135" spans="1:7" x14ac:dyDescent="0.25">
      <c r="A135" s="2" t="s">
        <v>172</v>
      </c>
      <c r="B135" s="96" t="s">
        <v>47</v>
      </c>
      <c r="C135" s="35" t="s">
        <v>47</v>
      </c>
      <c r="D135" s="14"/>
      <c r="E135" s="41">
        <v>696.84</v>
      </c>
      <c r="F135" s="14">
        <v>3241</v>
      </c>
      <c r="G135" s="14" t="s">
        <v>17</v>
      </c>
    </row>
    <row r="136" spans="1:7" s="33" customFormat="1" x14ac:dyDescent="0.25">
      <c r="A136" s="14" t="s">
        <v>173</v>
      </c>
      <c r="B136" s="15" t="s">
        <v>47</v>
      </c>
      <c r="C136" s="15" t="s">
        <v>47</v>
      </c>
      <c r="D136" s="4"/>
      <c r="E136" s="13">
        <v>10</v>
      </c>
      <c r="F136" s="14">
        <v>3239</v>
      </c>
      <c r="G136" s="14" t="s">
        <v>29</v>
      </c>
    </row>
    <row r="137" spans="1:7" s="33" customFormat="1" x14ac:dyDescent="0.25">
      <c r="A137" s="14" t="s">
        <v>174</v>
      </c>
      <c r="B137" s="98" t="s">
        <v>175</v>
      </c>
      <c r="C137" s="15" t="s">
        <v>176</v>
      </c>
      <c r="D137" s="14"/>
      <c r="E137" s="8">
        <v>442.5</v>
      </c>
      <c r="F137" s="4">
        <v>4221</v>
      </c>
      <c r="G137" s="4" t="s">
        <v>73</v>
      </c>
    </row>
    <row r="138" spans="1:7" x14ac:dyDescent="0.25">
      <c r="A138" s="14" t="s">
        <v>177</v>
      </c>
      <c r="B138" s="38">
        <v>86883204668</v>
      </c>
      <c r="C138" s="35" t="s">
        <v>41</v>
      </c>
      <c r="D138" s="4"/>
      <c r="E138" s="5">
        <v>3450</v>
      </c>
      <c r="F138" s="4">
        <v>3232</v>
      </c>
      <c r="G138" s="4" t="s">
        <v>31</v>
      </c>
    </row>
    <row r="139" spans="1:7" x14ac:dyDescent="0.25">
      <c r="A139" s="2" t="s">
        <v>178</v>
      </c>
      <c r="B139" s="32" t="s">
        <v>179</v>
      </c>
      <c r="C139" s="35" t="s">
        <v>41</v>
      </c>
      <c r="D139" s="4"/>
      <c r="E139" s="99">
        <v>5018.84</v>
      </c>
      <c r="F139" s="4">
        <v>3223</v>
      </c>
      <c r="G139" s="4" t="s">
        <v>30</v>
      </c>
    </row>
    <row r="140" spans="1:7" x14ac:dyDescent="0.25">
      <c r="A140" s="4" t="s">
        <v>180</v>
      </c>
      <c r="B140" s="4">
        <v>73192045164</v>
      </c>
      <c r="C140" s="35" t="s">
        <v>41</v>
      </c>
      <c r="D140" s="4"/>
      <c r="E140" s="7">
        <v>204.55</v>
      </c>
      <c r="F140" s="4">
        <v>3234</v>
      </c>
      <c r="G140" s="4" t="s">
        <v>28</v>
      </c>
    </row>
    <row r="141" spans="1:7" x14ac:dyDescent="0.25">
      <c r="A141" s="2" t="s">
        <v>181</v>
      </c>
      <c r="B141" s="33">
        <v>99944170669</v>
      </c>
      <c r="C141" s="35" t="s">
        <v>41</v>
      </c>
      <c r="D141" s="4"/>
      <c r="E141" s="5">
        <v>10</v>
      </c>
      <c r="F141" s="4">
        <v>3221</v>
      </c>
      <c r="G141" s="4" t="s">
        <v>23</v>
      </c>
    </row>
    <row r="142" spans="1:7" x14ac:dyDescent="0.25">
      <c r="A142" s="2" t="s">
        <v>182</v>
      </c>
      <c r="B142" s="42" t="s">
        <v>47</v>
      </c>
      <c r="C142" s="35" t="s">
        <v>47</v>
      </c>
      <c r="D142" s="14"/>
      <c r="E142" s="43">
        <v>1146.6099999999999</v>
      </c>
      <c r="F142" s="14">
        <v>3241</v>
      </c>
      <c r="G142" s="14" t="s">
        <v>17</v>
      </c>
    </row>
    <row r="143" spans="1:7" s="33" customFormat="1" x14ac:dyDescent="0.25">
      <c r="A143" s="31" t="s">
        <v>185</v>
      </c>
      <c r="B143" s="15" t="s">
        <v>186</v>
      </c>
      <c r="C143" s="15" t="s">
        <v>187</v>
      </c>
      <c r="D143" s="10"/>
      <c r="E143" s="8">
        <v>470.13</v>
      </c>
      <c r="F143" s="14">
        <v>3221</v>
      </c>
      <c r="G143" s="14" t="s">
        <v>23</v>
      </c>
    </row>
    <row r="144" spans="1:7" s="55" customFormat="1" x14ac:dyDescent="0.25">
      <c r="A144" s="31" t="s">
        <v>188</v>
      </c>
      <c r="B144" s="15" t="s">
        <v>47</v>
      </c>
      <c r="C144" s="15" t="s">
        <v>47</v>
      </c>
      <c r="D144" s="4"/>
      <c r="E144" s="12">
        <v>962.28</v>
      </c>
      <c r="F144" s="4">
        <v>3237</v>
      </c>
      <c r="G144" s="4" t="s">
        <v>143</v>
      </c>
    </row>
    <row r="145" spans="1:7" x14ac:dyDescent="0.25">
      <c r="A145" s="31" t="s">
        <v>189</v>
      </c>
      <c r="B145" s="39">
        <v>71642207963</v>
      </c>
      <c r="C145" s="35" t="s">
        <v>41</v>
      </c>
      <c r="D145" s="14"/>
      <c r="E145" s="8">
        <v>52.05</v>
      </c>
      <c r="F145" s="14">
        <v>3221</v>
      </c>
      <c r="G145" s="14" t="s">
        <v>23</v>
      </c>
    </row>
    <row r="146" spans="1:7" s="33" customFormat="1" x14ac:dyDescent="0.25">
      <c r="A146" s="31"/>
      <c r="B146" s="14"/>
      <c r="C146" s="15"/>
      <c r="D146" s="4"/>
      <c r="E146" s="12"/>
      <c r="F146" s="4"/>
      <c r="G146" s="4"/>
    </row>
    <row r="147" spans="1:7" x14ac:dyDescent="0.25">
      <c r="A147" s="2"/>
      <c r="B147" s="15"/>
      <c r="C147" s="35"/>
      <c r="E147" s="46"/>
      <c r="F147" s="44"/>
      <c r="G147" s="44"/>
    </row>
    <row r="148" spans="1:7" x14ac:dyDescent="0.25">
      <c r="A148" s="44"/>
      <c r="B148" s="45"/>
      <c r="C148" s="45"/>
      <c r="D148" s="4"/>
      <c r="E148" s="7"/>
      <c r="F148" s="4"/>
      <c r="G148" s="4"/>
    </row>
    <row r="149" spans="1:7" x14ac:dyDescent="0.25">
      <c r="A149" s="2"/>
      <c r="B149" s="4"/>
      <c r="C149" s="35"/>
      <c r="D149" s="4"/>
      <c r="E149" s="7"/>
      <c r="F149" s="2"/>
      <c r="G149" s="4"/>
    </row>
    <row r="150" spans="1:7" x14ac:dyDescent="0.25">
      <c r="A150" s="2"/>
      <c r="B150" s="35"/>
      <c r="C150" s="35"/>
      <c r="D150" s="2"/>
      <c r="E150" s="7"/>
      <c r="F150" s="2"/>
      <c r="G150" s="4"/>
    </row>
    <row r="151" spans="1:7" x14ac:dyDescent="0.25">
      <c r="A151" s="2"/>
      <c r="B151" s="32"/>
      <c r="C151" s="35"/>
      <c r="D151" s="2"/>
      <c r="E151" s="7"/>
      <c r="F151" s="2"/>
      <c r="G151" s="2"/>
    </row>
    <row r="152" spans="1:7" x14ac:dyDescent="0.25">
      <c r="A152" s="44"/>
      <c r="B152" s="6"/>
      <c r="C152" s="35"/>
      <c r="D152" s="14"/>
      <c r="E152" s="13"/>
      <c r="F152" s="14"/>
      <c r="G152" s="14"/>
    </row>
    <row r="153" spans="1:7" s="33" customFormat="1" x14ac:dyDescent="0.25">
      <c r="A153" s="31"/>
      <c r="B153" s="47"/>
      <c r="C153" s="15"/>
      <c r="D153" s="4"/>
      <c r="E153" s="3"/>
      <c r="F153" s="2"/>
      <c r="G153" s="2"/>
    </row>
    <row r="154" spans="1:7" x14ac:dyDescent="0.25">
      <c r="A154" s="2"/>
      <c r="B154" s="37"/>
      <c r="C154" s="35"/>
      <c r="D154" s="4"/>
      <c r="E154" s="12"/>
      <c r="F154" s="2"/>
      <c r="G154" s="2"/>
    </row>
    <row r="155" spans="1:7" x14ac:dyDescent="0.25">
      <c r="A155" s="2"/>
      <c r="B155" s="35"/>
      <c r="C155" s="35"/>
      <c r="D155" s="4"/>
      <c r="E155" s="3"/>
      <c r="F155" s="2"/>
      <c r="G155" s="2"/>
    </row>
    <row r="156" spans="1:7" x14ac:dyDescent="0.25">
      <c r="A156" s="2"/>
      <c r="B156" s="49"/>
      <c r="C156" s="35"/>
      <c r="D156" s="4"/>
      <c r="E156" s="12"/>
      <c r="F156" s="2"/>
      <c r="G156" s="2"/>
    </row>
    <row r="157" spans="1:7" x14ac:dyDescent="0.25">
      <c r="A157" s="2"/>
      <c r="B157" s="49"/>
      <c r="C157" s="35"/>
      <c r="D157" s="4"/>
      <c r="E157" s="3"/>
      <c r="F157" s="2"/>
      <c r="G157" s="2"/>
    </row>
    <row r="158" spans="1:7" x14ac:dyDescent="0.25">
      <c r="A158" s="2"/>
      <c r="B158" s="49"/>
      <c r="C158" s="35"/>
      <c r="D158" s="4"/>
      <c r="E158" s="3"/>
      <c r="F158" s="2"/>
      <c r="G158" s="2"/>
    </row>
    <row r="159" spans="1:7" x14ac:dyDescent="0.25">
      <c r="A159" s="2"/>
      <c r="B159" s="49"/>
      <c r="C159" s="48"/>
      <c r="D159" s="4"/>
      <c r="E159" s="56"/>
      <c r="F159" s="2"/>
      <c r="G159" s="2"/>
    </row>
    <row r="160" spans="1:7" x14ac:dyDescent="0.25">
      <c r="A160" s="1" t="s">
        <v>22</v>
      </c>
      <c r="B160" s="2"/>
      <c r="C160" s="48"/>
      <c r="E160" s="70">
        <f>(E145+E144+E143+E142+E141+E140+E139+E138+E137+E136+E135+E134+E133+E129+E128+E127+E126+E125+E124+E123+E122+E121+E120+E119+E116+E115+E114+E113+E112+E111+E110+E109+E108+E105+E104+E101+E100+E99+E95+E94+E93+E92+E91+E90+E89+E88+E87+E86+E85+E84+E83+E82+E81+E80+E79+E78+E77+E76+E75+E74+E73+E72+E71+E69+E70+E68+E65+E64+E63+E62+E61+E57+E56+E55+E54+E53+E49+E48+E47+E46+E45+E44+E43+E42+E41+E40+E39+E38+E37+E36+E33+E24+E132)</f>
        <v>419038.92999999993</v>
      </c>
    </row>
  </sheetData>
  <mergeCells count="7">
    <mergeCell ref="A24:C24"/>
    <mergeCell ref="B2:G2"/>
    <mergeCell ref="B3:G3"/>
    <mergeCell ref="E5:F5"/>
    <mergeCell ref="A6:A23"/>
    <mergeCell ref="B6:B23"/>
    <mergeCell ref="C6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PROSINAC 2024.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</cp:lastModifiedBy>
  <dcterms:created xsi:type="dcterms:W3CDTF">2024-02-15T12:47:16Z</dcterms:created>
  <dcterms:modified xsi:type="dcterms:W3CDTF">2025-01-03T10:33:38Z</dcterms:modified>
</cp:coreProperties>
</file>