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cunovodstvo\TRANSPARENTNOST\2025\"/>
    </mc:Choice>
  </mc:AlternateContent>
  <bookViews>
    <workbookView xWindow="0" yWindow="0" windowWidth="28800" windowHeight="11835"/>
  </bookViews>
  <sheets>
    <sheet name="SIJEČANJ 2025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63" i="1"/>
  <c r="E70" i="1" l="1"/>
  <c r="E41" i="1" l="1"/>
  <c r="E32" i="1" l="1"/>
  <c r="E23" i="1" l="1"/>
</calcChain>
</file>

<file path=xl/sharedStrings.xml><?xml version="1.0" encoding="utf-8"?>
<sst xmlns="http://schemas.openxmlformats.org/spreadsheetml/2006/main" count="262" uniqueCount="141">
  <si>
    <t>Službena putovanja</t>
  </si>
  <si>
    <t>Stručno usavršavanje zaposlenika</t>
  </si>
  <si>
    <t>UKUPNO</t>
  </si>
  <si>
    <t>Državni proračun</t>
  </si>
  <si>
    <t>Vlastiti račun</t>
  </si>
  <si>
    <t>Plaće za redovan rad</t>
  </si>
  <si>
    <t>INSTITUT ZA FIZIKU</t>
  </si>
  <si>
    <t>VRSTA RASHODA/IZDATKA</t>
  </si>
  <si>
    <t>NAČIN OBJAVE</t>
  </si>
  <si>
    <t>IZVOR</t>
  </si>
  <si>
    <t>SJEDIŠTE/PREBIVALIŠTE PRIMATELJA</t>
  </si>
  <si>
    <t>OIB PRIMATELJA</t>
  </si>
  <si>
    <t>NAZIV PRIMATELJA</t>
  </si>
  <si>
    <t xml:space="preserve">ISPLATE SREDSTAVA ZA RAZDOBLJE: </t>
  </si>
  <si>
    <t xml:space="preserve">NAZIV ISPLATITELJA: </t>
  </si>
  <si>
    <t>Doprinosi za obvezno zadravstveno osiguranje</t>
  </si>
  <si>
    <t>Naknade za prijevoz, za red na terenu i odvojen život</t>
  </si>
  <si>
    <t>Naknade troškova osobama izvan radnog odnosa</t>
  </si>
  <si>
    <t>Plaće u naravi</t>
  </si>
  <si>
    <t>Materijal i dijelovi za tekuće i investicijsko održavanje</t>
  </si>
  <si>
    <t>Pristojbe i naknade</t>
  </si>
  <si>
    <t>Ukupno Državni proračun</t>
  </si>
  <si>
    <t xml:space="preserve">UKUPNO </t>
  </si>
  <si>
    <t>Uredski materijal i ostali materijalni rashodi</t>
  </si>
  <si>
    <t>Ostali rashodi za zaposlene</t>
  </si>
  <si>
    <t>Zakupnine i najamnine</t>
  </si>
  <si>
    <t>Komunalne usluge</t>
  </si>
  <si>
    <t>Ostale usluge</t>
  </si>
  <si>
    <t>Usluge tekućeg i investicijskog održavanja</t>
  </si>
  <si>
    <t>Računalne usluge</t>
  </si>
  <si>
    <t>Usluge promidžbe i informiranja</t>
  </si>
  <si>
    <t>Naknade građanima i kućanstvima u novcu</t>
  </si>
  <si>
    <t>Medicinska i laboratorijska oprema</t>
  </si>
  <si>
    <t>Reprezentacija</t>
  </si>
  <si>
    <t>GDPR</t>
  </si>
  <si>
    <t>Uredska oprema i namještaj</t>
  </si>
  <si>
    <t xml:space="preserve">MUSTAPIĆ BARBARA </t>
  </si>
  <si>
    <t>ERCEGOVIĆ MARKO</t>
  </si>
  <si>
    <t>STOJAKOVIĆ GRIGOR</t>
  </si>
  <si>
    <t>POLJANČIĆ MARKO</t>
  </si>
  <si>
    <t>ZVIBOR D.O.O.</t>
  </si>
  <si>
    <t>HR03454358063</t>
  </si>
  <si>
    <t>ZAGREB</t>
  </si>
  <si>
    <t>TRIUMPH ITALY SRL</t>
  </si>
  <si>
    <t>ITALIJA</t>
  </si>
  <si>
    <t>JAVNI BILJEŽNIK ŽELJKA PICUKARIĆ</t>
  </si>
  <si>
    <t>LINKS D.O.O.</t>
  </si>
  <si>
    <t>32614011568</t>
  </si>
  <si>
    <t>SVETA NEDELJA</t>
  </si>
  <si>
    <t>TELEMACH HRVATSKA D.O.O.</t>
  </si>
  <si>
    <t>SCAN D.O.O.</t>
  </si>
  <si>
    <t>SI67369588</t>
  </si>
  <si>
    <t>SLOVENIJA</t>
  </si>
  <si>
    <t>KOWA OPTIMED DEUTSCHLAND GMBH</t>
  </si>
  <si>
    <t>DE277017471</t>
  </si>
  <si>
    <t>NJEMAČKA</t>
  </si>
  <si>
    <t>VACUUM TECHNOLOGY HOISTRAD</t>
  </si>
  <si>
    <t>NL809569024B01</t>
  </si>
  <si>
    <t>NIZOZOMESKA</t>
  </si>
  <si>
    <t>PRIRODOSLOVNO MATEMATIČKI FAKULTET</t>
  </si>
  <si>
    <t>COPY ELECTRONIC D.O.O.</t>
  </si>
  <si>
    <t>ERA EUFORIJA D.O.O.</t>
  </si>
  <si>
    <t>MESSER CROATIA PLIN D.O.O.</t>
  </si>
  <si>
    <t>ZAPREŠIĆ</t>
  </si>
  <si>
    <t>TERRAKOM D.O.O.</t>
  </si>
  <si>
    <t>LEXPERA D.O.O.</t>
  </si>
  <si>
    <t>RU-VE D.O.O.</t>
  </si>
  <si>
    <t>88470929840</t>
  </si>
  <si>
    <t>O2 D.O.O.</t>
  </si>
  <si>
    <t>TEMPORIS SAVJETOVANJE D.O.O.</t>
  </si>
  <si>
    <t xml:space="preserve">BAUHAUS </t>
  </si>
  <si>
    <t>MICROCHEMICALS GMBH</t>
  </si>
  <si>
    <t>DE813168639</t>
  </si>
  <si>
    <t>KRONOS D.O.O.</t>
  </si>
  <si>
    <t>ZMAJEVAC</t>
  </si>
  <si>
    <t>STOJI GRAD J.D.O.O.</t>
  </si>
  <si>
    <t>GRAD ZAGREB, GUPU</t>
  </si>
  <si>
    <t>ZAGREBAČKI HOLDING D.O.O.- PODRUŽNICA ČISTOĆA</t>
  </si>
  <si>
    <t>04477339132</t>
  </si>
  <si>
    <t>Ukupno Scan</t>
  </si>
  <si>
    <t>ZAGREBAČKA BANKA DD</t>
  </si>
  <si>
    <t>Bankarske usluge i usluge platnog prometa</t>
  </si>
  <si>
    <t>Zoom video communications</t>
  </si>
  <si>
    <t>USA</t>
  </si>
  <si>
    <t>Amazon de</t>
  </si>
  <si>
    <t>Hotel Dubrovnik d.d</t>
  </si>
  <si>
    <t>Zagreb</t>
  </si>
  <si>
    <t>Thorlabs Gmbh</t>
  </si>
  <si>
    <t>DE129442088</t>
  </si>
  <si>
    <t xml:space="preserve">Financijska agencija </t>
  </si>
  <si>
    <t>85821130368</t>
  </si>
  <si>
    <t>Metus d.o.o.</t>
  </si>
  <si>
    <t>JENOPTIK  OPTICAL SYSTEMS GMBH</t>
  </si>
  <si>
    <t>DE811846020</t>
  </si>
  <si>
    <t>Cening optics</t>
  </si>
  <si>
    <t>KINA</t>
  </si>
  <si>
    <t>Wurth elektronik eisos</t>
  </si>
  <si>
    <t>SI31482490</t>
  </si>
  <si>
    <t>Rhea d.o.o.</t>
  </si>
  <si>
    <t>DHL International d.o.o.</t>
  </si>
  <si>
    <t>Ukupno Thorlabs Gmbh</t>
  </si>
  <si>
    <t>Alma Career Croatia d.o.o.</t>
  </si>
  <si>
    <t>Pepco Croatia d.o.o.</t>
  </si>
  <si>
    <t>ZU Dvoržak</t>
  </si>
  <si>
    <t>Zagreb-Susedgrad</t>
  </si>
  <si>
    <t>PROKLIMA HR</t>
  </si>
  <si>
    <t>SAMOBOR</t>
  </si>
  <si>
    <t>KONTO D.O.O.</t>
  </si>
  <si>
    <t>POŽEGA</t>
  </si>
  <si>
    <t>JVP</t>
  </si>
  <si>
    <t>DIMNJAČARSKA OBRTNIČKA ZADRUGA</t>
  </si>
  <si>
    <t>NARODNE NOVINE D.D.</t>
  </si>
  <si>
    <t>VODOOPSKRBA I ODVODNJA D.O.O.</t>
  </si>
  <si>
    <t>ISTRABENZ PLINI D.O.O.</t>
  </si>
  <si>
    <t>BAKAR</t>
  </si>
  <si>
    <t>HRT</t>
  </si>
  <si>
    <t>AD ACTA PRIJEVODI D.O.O.</t>
  </si>
  <si>
    <t>POLIKLINIKA MEDIRAD D.O.O.</t>
  </si>
  <si>
    <t>SIJEČANJ 2025.</t>
  </si>
  <si>
    <t>Acquisitum magnum d.o.o.</t>
  </si>
  <si>
    <t>01254445043</t>
  </si>
  <si>
    <t>Intelektualne i osobne usluge</t>
  </si>
  <si>
    <t>Zdravstvene i veterinarske usluge</t>
  </si>
  <si>
    <t>In time d.o.o.</t>
  </si>
  <si>
    <t>Gromel elektrotehnika d.o.o.</t>
  </si>
  <si>
    <t>Jastrebarsko</t>
  </si>
  <si>
    <t>Sgm informatika d.o.o.</t>
  </si>
  <si>
    <t>09168707993</t>
  </si>
  <si>
    <t>Split</t>
  </si>
  <si>
    <t>VKF RENZEL</t>
  </si>
  <si>
    <t>SI29794641</t>
  </si>
  <si>
    <t>Sitni inventar i autogume</t>
  </si>
  <si>
    <t>Spar hrvatska d.o.o.</t>
  </si>
  <si>
    <t xml:space="preserve">Instrumenti i uređaji </t>
  </si>
  <si>
    <t>Usluge telefona, interneta, pošte i prijevoza</t>
  </si>
  <si>
    <t>BKR D.O.O.</t>
  </si>
  <si>
    <t>PETRA IVATOVIĆ</t>
  </si>
  <si>
    <t>E PLUS D.O.O.</t>
  </si>
  <si>
    <t>GORNJI STUPNIK</t>
  </si>
  <si>
    <t>Uređaji, strojevi i oprema za ostale namjene</t>
  </si>
  <si>
    <t>Ukupno Messer Croatia Plin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</si>
</sst>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" fontId="0" fillId="2" borderId="1" xfId="0" applyNumberFormat="1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49" fontId="0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0" xfId="0" applyFont="1" applyFill="1"/>
    <xf numFmtId="0" fontId="0" fillId="2" borderId="1" xfId="0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/>
    <xf numFmtId="0" fontId="0" fillId="3" borderId="1" xfId="0" applyFont="1" applyFill="1" applyBorder="1" applyAlignment="1">
      <alignment horizontal="left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0" fillId="2" borderId="1" xfId="0" applyFont="1" applyFill="1" applyBorder="1" applyAlignment="1"/>
    <xf numFmtId="0" fontId="0" fillId="2" borderId="4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4" fontId="0" fillId="2" borderId="4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3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E100" sqref="E100"/>
    </sheetView>
  </sheetViews>
  <sheetFormatPr defaultRowHeight="15" x14ac:dyDescent="0.25"/>
  <cols>
    <col min="1" max="1" width="59.42578125" style="9" customWidth="1"/>
    <col min="2" max="2" width="22" style="9" customWidth="1"/>
    <col min="3" max="3" width="26" style="9" customWidth="1"/>
    <col min="4" max="4" width="18.42578125" style="9" customWidth="1"/>
    <col min="5" max="5" width="26" style="9" customWidth="1"/>
    <col min="6" max="6" width="16.140625" style="9" customWidth="1"/>
    <col min="7" max="7" width="70.42578125" style="9" customWidth="1"/>
    <col min="8" max="16384" width="9.140625" style="9"/>
  </cols>
  <sheetData>
    <row r="1" spans="1:7" ht="10.5" customHeight="1" x14ac:dyDescent="0.25"/>
    <row r="2" spans="1:7" ht="15.75" thickBot="1" x14ac:dyDescent="0.3">
      <c r="A2" s="17" t="s">
        <v>14</v>
      </c>
      <c r="B2" s="46" t="s">
        <v>6</v>
      </c>
      <c r="C2" s="46"/>
      <c r="D2" s="46"/>
      <c r="E2" s="46"/>
      <c r="F2" s="46"/>
      <c r="G2" s="46"/>
    </row>
    <row r="3" spans="1:7" ht="15.75" thickBot="1" x14ac:dyDescent="0.3">
      <c r="A3" s="18" t="s">
        <v>13</v>
      </c>
      <c r="B3" s="47" t="s">
        <v>118</v>
      </c>
      <c r="C3" s="47"/>
      <c r="D3" s="47"/>
      <c r="E3" s="47"/>
      <c r="F3" s="47"/>
      <c r="G3" s="47"/>
    </row>
    <row r="4" spans="1:7" x14ac:dyDescent="0.25">
      <c r="C4" s="19"/>
    </row>
    <row r="5" spans="1:7" ht="30" x14ac:dyDescent="0.25">
      <c r="A5" s="20" t="s">
        <v>12</v>
      </c>
      <c r="B5" s="21" t="s">
        <v>11</v>
      </c>
      <c r="C5" s="22" t="s">
        <v>10</v>
      </c>
      <c r="D5" s="23" t="s">
        <v>9</v>
      </c>
      <c r="E5" s="48" t="s">
        <v>8</v>
      </c>
      <c r="F5" s="48"/>
      <c r="G5" s="20" t="s">
        <v>7</v>
      </c>
    </row>
    <row r="6" spans="1:7" x14ac:dyDescent="0.25">
      <c r="A6" s="48" t="s">
        <v>6</v>
      </c>
      <c r="B6" s="49"/>
      <c r="C6" s="50"/>
      <c r="D6" s="10" t="s">
        <v>3</v>
      </c>
      <c r="E6" s="24">
        <v>187333.92</v>
      </c>
      <c r="F6" s="1">
        <v>3111</v>
      </c>
      <c r="G6" s="1" t="s">
        <v>5</v>
      </c>
    </row>
    <row r="7" spans="1:7" x14ac:dyDescent="0.25">
      <c r="A7" s="48"/>
      <c r="B7" s="49"/>
      <c r="C7" s="50"/>
      <c r="D7" s="10" t="s">
        <v>4</v>
      </c>
      <c r="E7" s="24">
        <v>38778.959999999999</v>
      </c>
      <c r="F7" s="1">
        <v>3111</v>
      </c>
      <c r="G7" s="1" t="s">
        <v>5</v>
      </c>
    </row>
    <row r="8" spans="1:7" x14ac:dyDescent="0.25">
      <c r="A8" s="48"/>
      <c r="B8" s="49"/>
      <c r="C8" s="50"/>
      <c r="D8" s="10" t="s">
        <v>4</v>
      </c>
      <c r="E8" s="24">
        <v>192.84</v>
      </c>
      <c r="F8" s="1">
        <v>3112</v>
      </c>
      <c r="G8" s="1" t="s">
        <v>18</v>
      </c>
    </row>
    <row r="9" spans="1:7" x14ac:dyDescent="0.25">
      <c r="A9" s="48"/>
      <c r="B9" s="49"/>
      <c r="C9" s="50"/>
      <c r="D9" s="10" t="s">
        <v>3</v>
      </c>
      <c r="E9" s="24">
        <v>2399.92</v>
      </c>
      <c r="F9" s="1">
        <v>3121</v>
      </c>
      <c r="G9" s="1" t="s">
        <v>24</v>
      </c>
    </row>
    <row r="10" spans="1:7" x14ac:dyDescent="0.25">
      <c r="A10" s="48"/>
      <c r="B10" s="49"/>
      <c r="C10" s="50"/>
      <c r="D10" s="10" t="s">
        <v>3</v>
      </c>
      <c r="E10" s="24">
        <v>30910.07</v>
      </c>
      <c r="F10" s="1">
        <v>3132</v>
      </c>
      <c r="G10" s="1" t="s">
        <v>15</v>
      </c>
    </row>
    <row r="11" spans="1:7" x14ac:dyDescent="0.25">
      <c r="A11" s="48"/>
      <c r="B11" s="49"/>
      <c r="C11" s="50"/>
      <c r="D11" s="10" t="s">
        <v>4</v>
      </c>
      <c r="E11" s="24">
        <v>45266.42</v>
      </c>
      <c r="F11" s="1">
        <v>3132</v>
      </c>
      <c r="G11" s="1" t="s">
        <v>15</v>
      </c>
    </row>
    <row r="12" spans="1:7" x14ac:dyDescent="0.25">
      <c r="A12" s="48"/>
      <c r="B12" s="49"/>
      <c r="C12" s="50"/>
      <c r="D12" s="10" t="s">
        <v>3</v>
      </c>
      <c r="E12" s="24">
        <v>599</v>
      </c>
      <c r="F12" s="1">
        <v>3211</v>
      </c>
      <c r="G12" s="1" t="s">
        <v>0</v>
      </c>
    </row>
    <row r="13" spans="1:7" x14ac:dyDescent="0.25">
      <c r="A13" s="48"/>
      <c r="B13" s="49"/>
      <c r="C13" s="50"/>
      <c r="D13" s="10" t="s">
        <v>4</v>
      </c>
      <c r="E13" s="24">
        <v>2285.77</v>
      </c>
      <c r="F13" s="1">
        <v>3211</v>
      </c>
      <c r="G13" s="1" t="s">
        <v>0</v>
      </c>
    </row>
    <row r="14" spans="1:7" x14ac:dyDescent="0.25">
      <c r="A14" s="48"/>
      <c r="B14" s="49"/>
      <c r="C14" s="50"/>
      <c r="D14" s="10" t="s">
        <v>3</v>
      </c>
      <c r="E14" s="24">
        <v>3216.85</v>
      </c>
      <c r="F14" s="1">
        <v>3212</v>
      </c>
      <c r="G14" s="1" t="s">
        <v>16</v>
      </c>
    </row>
    <row r="15" spans="1:7" x14ac:dyDescent="0.25">
      <c r="A15" s="48"/>
      <c r="B15" s="49"/>
      <c r="C15" s="50"/>
      <c r="D15" s="10" t="s">
        <v>4</v>
      </c>
      <c r="E15" s="24">
        <v>703.73</v>
      </c>
      <c r="F15" s="1">
        <v>3212</v>
      </c>
      <c r="G15" s="1" t="s">
        <v>16</v>
      </c>
    </row>
    <row r="16" spans="1:7" x14ac:dyDescent="0.25">
      <c r="A16" s="48"/>
      <c r="B16" s="49"/>
      <c r="C16" s="50"/>
      <c r="D16" s="10" t="s">
        <v>4</v>
      </c>
      <c r="E16" s="24">
        <v>3625</v>
      </c>
      <c r="F16" s="1">
        <v>3241</v>
      </c>
      <c r="G16" s="1" t="s">
        <v>17</v>
      </c>
    </row>
    <row r="17" spans="1:7" x14ac:dyDescent="0.25">
      <c r="A17" s="48"/>
      <c r="B17" s="49"/>
      <c r="C17" s="50"/>
      <c r="D17" s="1"/>
      <c r="E17" s="24"/>
      <c r="F17" s="1"/>
      <c r="G17" s="1"/>
    </row>
    <row r="18" spans="1:7" x14ac:dyDescent="0.25">
      <c r="A18" s="48"/>
      <c r="B18" s="49"/>
      <c r="C18" s="50"/>
      <c r="D18" s="10"/>
      <c r="E18" s="24"/>
      <c r="F18" s="1"/>
      <c r="G18" s="1"/>
    </row>
    <row r="19" spans="1:7" x14ac:dyDescent="0.25">
      <c r="A19" s="48"/>
      <c r="B19" s="49"/>
      <c r="C19" s="50"/>
      <c r="D19" s="10"/>
      <c r="E19" s="24"/>
      <c r="F19" s="1"/>
      <c r="G19" s="1"/>
    </row>
    <row r="20" spans="1:7" x14ac:dyDescent="0.25">
      <c r="A20" s="48"/>
      <c r="B20" s="49"/>
      <c r="C20" s="50"/>
      <c r="D20" s="1"/>
      <c r="E20" s="1"/>
      <c r="F20" s="1"/>
      <c r="G20" s="1"/>
    </row>
    <row r="21" spans="1:7" x14ac:dyDescent="0.25">
      <c r="A21" s="48"/>
      <c r="B21" s="49"/>
      <c r="C21" s="50"/>
      <c r="D21" s="10"/>
      <c r="E21" s="2"/>
      <c r="F21" s="1"/>
      <c r="G21" s="1"/>
    </row>
    <row r="22" spans="1:7" x14ac:dyDescent="0.25">
      <c r="A22" s="48"/>
      <c r="B22" s="49"/>
      <c r="C22" s="50"/>
      <c r="D22" s="10"/>
      <c r="E22" s="25"/>
      <c r="F22" s="12"/>
      <c r="G22" s="12"/>
    </row>
    <row r="23" spans="1:7" x14ac:dyDescent="0.25">
      <c r="A23" s="45" t="s">
        <v>2</v>
      </c>
      <c r="B23" s="45"/>
      <c r="C23" s="45"/>
      <c r="D23" s="10"/>
      <c r="E23" s="25">
        <f>SUM(E6:E21)</f>
        <v>315312.48</v>
      </c>
      <c r="F23" s="12"/>
      <c r="G23" s="12"/>
    </row>
    <row r="24" spans="1:7" x14ac:dyDescent="0.25">
      <c r="A24" s="26"/>
      <c r="B24" s="26"/>
      <c r="C24" s="26"/>
      <c r="D24" s="10"/>
      <c r="E24" s="2"/>
      <c r="F24" s="12"/>
      <c r="G24" s="12"/>
    </row>
    <row r="25" spans="1:7" x14ac:dyDescent="0.25">
      <c r="A25" s="4" t="s">
        <v>3</v>
      </c>
      <c r="B25" s="3"/>
      <c r="C25" s="3"/>
      <c r="D25" s="4"/>
      <c r="E25" s="2">
        <v>652.64</v>
      </c>
      <c r="F25" s="12">
        <v>3295</v>
      </c>
      <c r="G25" s="12" t="s">
        <v>20</v>
      </c>
    </row>
    <row r="26" spans="1:7" x14ac:dyDescent="0.25">
      <c r="A26" s="4"/>
      <c r="B26" s="3"/>
      <c r="C26" s="3"/>
      <c r="D26" s="4"/>
      <c r="E26" s="2">
        <v>628.17999999999995</v>
      </c>
      <c r="F26" s="12">
        <v>3232</v>
      </c>
      <c r="G26" s="12" t="s">
        <v>28</v>
      </c>
    </row>
    <row r="27" spans="1:7" x14ac:dyDescent="0.25">
      <c r="A27" s="4"/>
      <c r="B27" s="3"/>
      <c r="C27" s="3"/>
      <c r="D27" s="4"/>
      <c r="E27" s="2">
        <v>1171.47</v>
      </c>
      <c r="F27" s="12">
        <v>3221</v>
      </c>
      <c r="G27" s="12" t="s">
        <v>23</v>
      </c>
    </row>
    <row r="28" spans="1:7" x14ac:dyDescent="0.25">
      <c r="A28" s="4"/>
      <c r="B28" s="3"/>
      <c r="C28" s="3"/>
      <c r="D28" s="4"/>
      <c r="E28" s="2">
        <v>1938.46</v>
      </c>
      <c r="F28" s="12">
        <v>3224</v>
      </c>
      <c r="G28" s="12" t="s">
        <v>19</v>
      </c>
    </row>
    <row r="29" spans="1:7" x14ac:dyDescent="0.25">
      <c r="A29" s="4"/>
      <c r="B29" s="3"/>
      <c r="C29" s="3"/>
      <c r="D29" s="4"/>
      <c r="E29" s="2">
        <v>476.58</v>
      </c>
      <c r="F29" s="12">
        <v>4224</v>
      </c>
      <c r="G29" s="12" t="s">
        <v>32</v>
      </c>
    </row>
    <row r="30" spans="1:7" x14ac:dyDescent="0.25">
      <c r="A30" s="4"/>
      <c r="B30" s="3"/>
      <c r="C30" s="3"/>
      <c r="D30" s="4"/>
      <c r="E30" s="2">
        <v>28.5</v>
      </c>
      <c r="F30" s="12">
        <v>3235</v>
      </c>
      <c r="G30" s="12" t="s">
        <v>25</v>
      </c>
    </row>
    <row r="31" spans="1:7" x14ac:dyDescent="0.25">
      <c r="A31" s="4"/>
      <c r="B31" s="3"/>
      <c r="C31" s="3"/>
      <c r="D31" s="4"/>
      <c r="E31" s="2">
        <v>1532.13</v>
      </c>
      <c r="F31" s="12">
        <v>4225</v>
      </c>
      <c r="G31" s="12" t="s">
        <v>133</v>
      </c>
    </row>
    <row r="32" spans="1:7" s="27" customFormat="1" x14ac:dyDescent="0.25">
      <c r="A32" s="13" t="s">
        <v>21</v>
      </c>
      <c r="B32" s="14"/>
      <c r="C32" s="14"/>
      <c r="D32" s="16"/>
      <c r="E32" s="15">
        <f>(E26+E27+E28+E30+E29+E31+E25)</f>
        <v>6427.9600000000009</v>
      </c>
      <c r="F32" s="12"/>
      <c r="G32" s="12"/>
    </row>
    <row r="33" spans="1:7" x14ac:dyDescent="0.25">
      <c r="A33" s="5" t="s">
        <v>36</v>
      </c>
      <c r="B33" s="3" t="s">
        <v>34</v>
      </c>
      <c r="C33" s="3" t="s">
        <v>34</v>
      </c>
      <c r="D33" s="26"/>
      <c r="E33" s="2">
        <v>1000</v>
      </c>
      <c r="F33" s="12">
        <v>3721</v>
      </c>
      <c r="G33" s="12" t="s">
        <v>31</v>
      </c>
    </row>
    <row r="34" spans="1:7" x14ac:dyDescent="0.25">
      <c r="A34" s="4" t="s">
        <v>37</v>
      </c>
      <c r="B34" s="6" t="s">
        <v>34</v>
      </c>
      <c r="C34" s="3" t="s">
        <v>34</v>
      </c>
      <c r="D34" s="4"/>
      <c r="E34" s="2">
        <v>1000</v>
      </c>
      <c r="F34" s="28">
        <v>3721</v>
      </c>
      <c r="G34" s="28" t="s">
        <v>31</v>
      </c>
    </row>
    <row r="35" spans="1:7" s="27" customFormat="1" x14ac:dyDescent="0.25">
      <c r="A35" s="4" t="s">
        <v>38</v>
      </c>
      <c r="B35" s="3" t="s">
        <v>34</v>
      </c>
      <c r="C35" s="3" t="s">
        <v>34</v>
      </c>
      <c r="D35" s="4"/>
      <c r="E35" s="2">
        <v>408.17</v>
      </c>
      <c r="F35" s="12">
        <v>3721</v>
      </c>
      <c r="G35" s="1" t="s">
        <v>31</v>
      </c>
    </row>
    <row r="36" spans="1:7" s="11" customFormat="1" x14ac:dyDescent="0.25">
      <c r="A36" s="4" t="s">
        <v>39</v>
      </c>
      <c r="B36" s="3" t="s">
        <v>34</v>
      </c>
      <c r="C36" s="3" t="s">
        <v>34</v>
      </c>
      <c r="D36" s="4"/>
      <c r="E36" s="2">
        <v>500</v>
      </c>
      <c r="F36" s="1">
        <v>3721</v>
      </c>
      <c r="G36" s="1" t="s">
        <v>31</v>
      </c>
    </row>
    <row r="37" spans="1:7" x14ac:dyDescent="0.25">
      <c r="A37" s="1" t="s">
        <v>43</v>
      </c>
      <c r="B37" s="3"/>
      <c r="C37" s="3" t="s">
        <v>44</v>
      </c>
      <c r="D37" s="10"/>
      <c r="E37" s="2">
        <v>1350</v>
      </c>
      <c r="F37" s="1">
        <v>3213</v>
      </c>
      <c r="G37" s="1" t="s">
        <v>1</v>
      </c>
    </row>
    <row r="38" spans="1:7" s="11" customFormat="1" x14ac:dyDescent="0.25">
      <c r="A38" s="1" t="s">
        <v>40</v>
      </c>
      <c r="B38" s="3" t="s">
        <v>41</v>
      </c>
      <c r="C38" s="8" t="s">
        <v>42</v>
      </c>
      <c r="D38" s="10"/>
      <c r="E38" s="2">
        <v>827.22</v>
      </c>
      <c r="F38" s="1">
        <v>3221</v>
      </c>
      <c r="G38" s="1" t="s">
        <v>23</v>
      </c>
    </row>
    <row r="39" spans="1:7" s="11" customFormat="1" x14ac:dyDescent="0.25">
      <c r="A39" s="4" t="s">
        <v>50</v>
      </c>
      <c r="B39" s="3" t="s">
        <v>51</v>
      </c>
      <c r="C39" s="3" t="s">
        <v>52</v>
      </c>
      <c r="D39" s="10"/>
      <c r="E39" s="2">
        <v>298.81</v>
      </c>
      <c r="F39" s="1">
        <v>3221</v>
      </c>
      <c r="G39" s="1" t="s">
        <v>23</v>
      </c>
    </row>
    <row r="40" spans="1:7" s="11" customFormat="1" x14ac:dyDescent="0.25">
      <c r="A40" s="4" t="s">
        <v>50</v>
      </c>
      <c r="B40" s="3" t="s">
        <v>51</v>
      </c>
      <c r="C40" s="3" t="s">
        <v>52</v>
      </c>
      <c r="D40" s="10"/>
      <c r="E40" s="2">
        <v>4508.5200000000004</v>
      </c>
      <c r="F40" s="1">
        <v>3232</v>
      </c>
      <c r="G40" s="1" t="s">
        <v>28</v>
      </c>
    </row>
    <row r="41" spans="1:7" s="11" customFormat="1" x14ac:dyDescent="0.25">
      <c r="A41" s="13" t="s">
        <v>79</v>
      </c>
      <c r="B41" s="14"/>
      <c r="C41" s="14"/>
      <c r="D41" s="13"/>
      <c r="E41" s="15">
        <f>+E39+E40</f>
        <v>4807.3300000000008</v>
      </c>
      <c r="F41" s="7"/>
      <c r="G41" s="7"/>
    </row>
    <row r="42" spans="1:7" x14ac:dyDescent="0.25">
      <c r="A42" s="5" t="s">
        <v>45</v>
      </c>
      <c r="B42" s="3" t="s">
        <v>34</v>
      </c>
      <c r="C42" s="8" t="s">
        <v>34</v>
      </c>
      <c r="D42" s="10"/>
      <c r="E42" s="2">
        <v>51.25</v>
      </c>
      <c r="F42" s="1">
        <v>3295</v>
      </c>
      <c r="G42" s="1" t="s">
        <v>20</v>
      </c>
    </row>
    <row r="43" spans="1:7" s="27" customFormat="1" x14ac:dyDescent="0.25">
      <c r="A43" s="5" t="s">
        <v>46</v>
      </c>
      <c r="B43" s="6" t="s">
        <v>47</v>
      </c>
      <c r="C43" s="8" t="s">
        <v>48</v>
      </c>
      <c r="D43" s="26"/>
      <c r="E43" s="2">
        <v>59.99</v>
      </c>
      <c r="F43" s="5">
        <v>3224</v>
      </c>
      <c r="G43" s="5" t="s">
        <v>19</v>
      </c>
    </row>
    <row r="44" spans="1:7" s="27" customFormat="1" x14ac:dyDescent="0.25">
      <c r="A44" s="5" t="s">
        <v>49</v>
      </c>
      <c r="B44" s="3">
        <v>70133616033</v>
      </c>
      <c r="C44" s="8" t="s">
        <v>42</v>
      </c>
      <c r="D44" s="26"/>
      <c r="E44" s="2">
        <v>195.19</v>
      </c>
      <c r="F44" s="5">
        <v>3231</v>
      </c>
      <c r="G44" s="5" t="s">
        <v>134</v>
      </c>
    </row>
    <row r="45" spans="1:7" s="27" customFormat="1" x14ac:dyDescent="0.25">
      <c r="A45" s="5" t="s">
        <v>53</v>
      </c>
      <c r="B45" s="3" t="s">
        <v>54</v>
      </c>
      <c r="C45" s="8" t="s">
        <v>55</v>
      </c>
      <c r="D45" s="26"/>
      <c r="E45" s="2">
        <v>1597.2</v>
      </c>
      <c r="F45" s="5">
        <v>3224</v>
      </c>
      <c r="G45" s="5" t="s">
        <v>19</v>
      </c>
    </row>
    <row r="46" spans="1:7" s="27" customFormat="1" x14ac:dyDescent="0.25">
      <c r="A46" s="5" t="s">
        <v>56</v>
      </c>
      <c r="B46" s="3" t="s">
        <v>57</v>
      </c>
      <c r="C46" s="3" t="s">
        <v>58</v>
      </c>
      <c r="D46" s="4"/>
      <c r="E46" s="2">
        <v>1510.65</v>
      </c>
      <c r="F46" s="5">
        <v>3224</v>
      </c>
      <c r="G46" s="5" t="s">
        <v>19</v>
      </c>
    </row>
    <row r="47" spans="1:7" s="27" customFormat="1" x14ac:dyDescent="0.25">
      <c r="A47" s="1" t="s">
        <v>59</v>
      </c>
      <c r="B47" s="8">
        <v>28163265527</v>
      </c>
      <c r="C47" s="8" t="s">
        <v>42</v>
      </c>
      <c r="D47" s="4"/>
      <c r="E47" s="2">
        <v>1150</v>
      </c>
      <c r="F47" s="5">
        <v>3721</v>
      </c>
      <c r="G47" s="5" t="s">
        <v>31</v>
      </c>
    </row>
    <row r="48" spans="1:7" x14ac:dyDescent="0.25">
      <c r="A48" s="1" t="s">
        <v>60</v>
      </c>
      <c r="B48" s="8">
        <v>88866511884</v>
      </c>
      <c r="C48" s="8" t="s">
        <v>42</v>
      </c>
      <c r="D48" s="4"/>
      <c r="E48" s="2">
        <v>388.77</v>
      </c>
      <c r="F48" s="5">
        <v>3232</v>
      </c>
      <c r="G48" s="5" t="s">
        <v>28</v>
      </c>
    </row>
    <row r="49" spans="1:7" s="11" customFormat="1" x14ac:dyDescent="0.25">
      <c r="A49" s="5" t="s">
        <v>61</v>
      </c>
      <c r="B49" s="3">
        <v>59369349326</v>
      </c>
      <c r="C49" s="3" t="s">
        <v>42</v>
      </c>
      <c r="D49" s="4"/>
      <c r="E49" s="2">
        <v>160.99</v>
      </c>
      <c r="F49" s="5">
        <v>3293</v>
      </c>
      <c r="G49" s="5" t="s">
        <v>33</v>
      </c>
    </row>
    <row r="50" spans="1:7" x14ac:dyDescent="0.25">
      <c r="A50" s="1" t="s">
        <v>64</v>
      </c>
      <c r="B50" s="8">
        <v>29050776382</v>
      </c>
      <c r="C50" s="8" t="s">
        <v>42</v>
      </c>
      <c r="D50" s="4"/>
      <c r="E50" s="2">
        <v>147.78</v>
      </c>
      <c r="F50" s="5">
        <v>3231</v>
      </c>
      <c r="G50" s="5" t="s">
        <v>134</v>
      </c>
    </row>
    <row r="51" spans="1:7" x14ac:dyDescent="0.25">
      <c r="A51" s="5" t="s">
        <v>65</v>
      </c>
      <c r="B51" s="3">
        <v>79506290597</v>
      </c>
      <c r="C51" s="3" t="s">
        <v>42</v>
      </c>
      <c r="D51" s="4"/>
      <c r="E51" s="2">
        <v>80.14</v>
      </c>
      <c r="F51" s="5">
        <v>3233</v>
      </c>
      <c r="G51" s="5" t="s">
        <v>30</v>
      </c>
    </row>
    <row r="52" spans="1:7" x14ac:dyDescent="0.25">
      <c r="A52" s="5" t="s">
        <v>66</v>
      </c>
      <c r="B52" s="6" t="s">
        <v>67</v>
      </c>
      <c r="C52" s="3" t="s">
        <v>48</v>
      </c>
      <c r="D52" s="10"/>
      <c r="E52" s="2">
        <v>423.41</v>
      </c>
      <c r="F52" s="5">
        <v>3224</v>
      </c>
      <c r="G52" s="1" t="s">
        <v>19</v>
      </c>
    </row>
    <row r="53" spans="1:7" x14ac:dyDescent="0.25">
      <c r="A53" s="4" t="s">
        <v>68</v>
      </c>
      <c r="B53" s="3">
        <v>85717529894</v>
      </c>
      <c r="C53" s="3" t="s">
        <v>42</v>
      </c>
      <c r="D53" s="4"/>
      <c r="E53" s="2">
        <v>8628.75</v>
      </c>
      <c r="F53" s="5">
        <v>4221</v>
      </c>
      <c r="G53" s="5" t="s">
        <v>35</v>
      </c>
    </row>
    <row r="54" spans="1:7" s="27" customFormat="1" x14ac:dyDescent="0.25">
      <c r="A54" s="4" t="s">
        <v>69</v>
      </c>
      <c r="B54" s="29">
        <v>80885983918</v>
      </c>
      <c r="C54" s="3" t="s">
        <v>42</v>
      </c>
      <c r="D54" s="4"/>
      <c r="E54" s="2">
        <v>195</v>
      </c>
      <c r="F54" s="5">
        <v>3213</v>
      </c>
      <c r="G54" s="5" t="s">
        <v>1</v>
      </c>
    </row>
    <row r="55" spans="1:7" s="11" customFormat="1" x14ac:dyDescent="0.25">
      <c r="A55" s="1" t="s">
        <v>70</v>
      </c>
      <c r="B55" s="3">
        <v>71642207963</v>
      </c>
      <c r="C55" s="3" t="s">
        <v>42</v>
      </c>
      <c r="D55" s="5"/>
      <c r="E55" s="2">
        <v>75.61</v>
      </c>
      <c r="F55" s="1">
        <v>3239</v>
      </c>
      <c r="G55" s="1" t="s">
        <v>27</v>
      </c>
    </row>
    <row r="56" spans="1:7" s="11" customFormat="1" x14ac:dyDescent="0.25">
      <c r="A56" s="1" t="s">
        <v>71</v>
      </c>
      <c r="B56" s="3" t="s">
        <v>72</v>
      </c>
      <c r="C56" s="3" t="s">
        <v>55</v>
      </c>
      <c r="D56" s="5"/>
      <c r="E56" s="2">
        <v>774</v>
      </c>
      <c r="F56" s="1">
        <v>3221</v>
      </c>
      <c r="G56" s="1" t="s">
        <v>23</v>
      </c>
    </row>
    <row r="57" spans="1:7" s="11" customFormat="1" x14ac:dyDescent="0.25">
      <c r="A57" s="5" t="s">
        <v>73</v>
      </c>
      <c r="B57" s="3">
        <v>58168663318</v>
      </c>
      <c r="C57" s="3" t="s">
        <v>74</v>
      </c>
      <c r="D57" s="5"/>
      <c r="E57" s="2">
        <v>46.73</v>
      </c>
      <c r="F57" s="5">
        <v>3224</v>
      </c>
      <c r="G57" s="5" t="s">
        <v>19</v>
      </c>
    </row>
    <row r="58" spans="1:7" x14ac:dyDescent="0.25">
      <c r="A58" s="5" t="s">
        <v>75</v>
      </c>
      <c r="B58" s="6" t="s">
        <v>78</v>
      </c>
      <c r="C58" s="3" t="s">
        <v>42</v>
      </c>
      <c r="D58" s="7"/>
      <c r="E58" s="2">
        <v>573.75</v>
      </c>
      <c r="F58" s="5">
        <v>3233</v>
      </c>
      <c r="G58" s="1" t="s">
        <v>30</v>
      </c>
    </row>
    <row r="59" spans="1:7" s="11" customFormat="1" x14ac:dyDescent="0.25">
      <c r="A59" s="5" t="s">
        <v>76</v>
      </c>
      <c r="B59" s="3">
        <v>61817894937</v>
      </c>
      <c r="C59" s="3" t="s">
        <v>42</v>
      </c>
      <c r="D59" s="4"/>
      <c r="E59" s="2">
        <v>751.78</v>
      </c>
      <c r="F59" s="5">
        <v>3234</v>
      </c>
      <c r="G59" s="5" t="s">
        <v>26</v>
      </c>
    </row>
    <row r="60" spans="1:7" s="11" customFormat="1" x14ac:dyDescent="0.25">
      <c r="A60" s="5" t="s">
        <v>77</v>
      </c>
      <c r="B60" s="3">
        <v>85584865987</v>
      </c>
      <c r="C60" s="3" t="s">
        <v>42</v>
      </c>
      <c r="D60" s="4"/>
      <c r="E60" s="2">
        <v>713.97</v>
      </c>
      <c r="F60" s="5">
        <v>3234</v>
      </c>
      <c r="G60" s="5" t="s">
        <v>26</v>
      </c>
    </row>
    <row r="61" spans="1:7" s="11" customFormat="1" x14ac:dyDescent="0.25">
      <c r="A61" s="24" t="s">
        <v>62</v>
      </c>
      <c r="B61" s="30">
        <v>32179081874</v>
      </c>
      <c r="C61" s="8" t="s">
        <v>63</v>
      </c>
      <c r="D61" s="5"/>
      <c r="E61" s="2">
        <v>62.75</v>
      </c>
      <c r="F61" s="5">
        <v>3235</v>
      </c>
      <c r="G61" s="5" t="s">
        <v>25</v>
      </c>
    </row>
    <row r="62" spans="1:7" s="11" customFormat="1" x14ac:dyDescent="0.25">
      <c r="A62" s="24" t="s">
        <v>62</v>
      </c>
      <c r="B62" s="30">
        <v>32179081874</v>
      </c>
      <c r="C62" s="40" t="s">
        <v>63</v>
      </c>
      <c r="D62" s="5"/>
      <c r="E62" s="2">
        <v>5556.81</v>
      </c>
      <c r="F62" s="5">
        <v>3221</v>
      </c>
      <c r="G62" s="5" t="s">
        <v>23</v>
      </c>
    </row>
    <row r="63" spans="1:7" s="27" customFormat="1" x14ac:dyDescent="0.25">
      <c r="A63" s="15" t="s">
        <v>140</v>
      </c>
      <c r="B63" s="44"/>
      <c r="C63" s="14"/>
      <c r="D63" s="39"/>
      <c r="E63" s="15">
        <f>E61+E62</f>
        <v>5619.56</v>
      </c>
      <c r="F63" s="7"/>
      <c r="G63" s="7"/>
    </row>
    <row r="64" spans="1:7" x14ac:dyDescent="0.25">
      <c r="A64" s="5" t="s">
        <v>80</v>
      </c>
      <c r="B64" s="5">
        <v>92963223473</v>
      </c>
      <c r="C64" s="3" t="s">
        <v>42</v>
      </c>
      <c r="D64" s="1"/>
      <c r="E64" s="24">
        <v>136.58000000000001</v>
      </c>
      <c r="F64" s="1">
        <v>3431</v>
      </c>
      <c r="G64" s="1" t="s">
        <v>81</v>
      </c>
    </row>
    <row r="65" spans="1:7" x14ac:dyDescent="0.25">
      <c r="A65" s="1" t="s">
        <v>82</v>
      </c>
      <c r="B65" s="3"/>
      <c r="C65" s="8" t="s">
        <v>83</v>
      </c>
      <c r="E65" s="31">
        <v>15.8</v>
      </c>
      <c r="F65" s="32">
        <v>3233</v>
      </c>
      <c r="G65" s="32" t="s">
        <v>30</v>
      </c>
    </row>
    <row r="66" spans="1:7" x14ac:dyDescent="0.25">
      <c r="A66" s="32" t="s">
        <v>84</v>
      </c>
      <c r="B66" s="33"/>
      <c r="C66" s="33" t="s">
        <v>55</v>
      </c>
      <c r="D66" s="1"/>
      <c r="E66" s="24">
        <v>364.72</v>
      </c>
      <c r="F66" s="1">
        <v>3221</v>
      </c>
      <c r="G66" s="1" t="s">
        <v>23</v>
      </c>
    </row>
    <row r="67" spans="1:7" x14ac:dyDescent="0.25">
      <c r="A67" s="1" t="s">
        <v>85</v>
      </c>
      <c r="B67" s="1">
        <v>84030903681</v>
      </c>
      <c r="C67" s="8" t="s">
        <v>86</v>
      </c>
      <c r="D67" s="1"/>
      <c r="E67" s="24">
        <v>1</v>
      </c>
      <c r="F67" s="1">
        <v>3241</v>
      </c>
      <c r="G67" s="1" t="s">
        <v>17</v>
      </c>
    </row>
    <row r="68" spans="1:7" x14ac:dyDescent="0.25">
      <c r="A68" s="1" t="s">
        <v>87</v>
      </c>
      <c r="B68" s="8" t="s">
        <v>88</v>
      </c>
      <c r="C68" s="8" t="s">
        <v>55</v>
      </c>
      <c r="D68" s="1"/>
      <c r="E68" s="24">
        <v>4311.17</v>
      </c>
      <c r="F68" s="1">
        <v>3224</v>
      </c>
      <c r="G68" s="1" t="s">
        <v>19</v>
      </c>
    </row>
    <row r="69" spans="1:7" x14ac:dyDescent="0.25">
      <c r="A69" s="1" t="s">
        <v>87</v>
      </c>
      <c r="B69" s="37" t="s">
        <v>88</v>
      </c>
      <c r="C69" s="37" t="s">
        <v>55</v>
      </c>
      <c r="D69" s="1"/>
      <c r="E69" s="24">
        <v>4018.56</v>
      </c>
      <c r="F69" s="1">
        <v>3221</v>
      </c>
      <c r="G69" s="1" t="s">
        <v>23</v>
      </c>
    </row>
    <row r="70" spans="1:7" s="27" customFormat="1" x14ac:dyDescent="0.25">
      <c r="A70" s="39" t="s">
        <v>100</v>
      </c>
      <c r="B70" s="14"/>
      <c r="C70" s="14"/>
      <c r="D70" s="39"/>
      <c r="E70" s="15">
        <f>+E68+E69</f>
        <v>8329.73</v>
      </c>
      <c r="F70" s="7"/>
      <c r="G70" s="7"/>
    </row>
    <row r="71" spans="1:7" x14ac:dyDescent="0.25">
      <c r="A71" s="1" t="s">
        <v>89</v>
      </c>
      <c r="B71" s="34" t="s">
        <v>90</v>
      </c>
      <c r="C71" s="8" t="s">
        <v>86</v>
      </c>
      <c r="D71" s="1"/>
      <c r="E71" s="24">
        <v>67.61</v>
      </c>
      <c r="F71" s="1">
        <v>3238</v>
      </c>
      <c r="G71" s="1" t="s">
        <v>29</v>
      </c>
    </row>
    <row r="72" spans="1:7" s="27" customFormat="1" x14ac:dyDescent="0.25">
      <c r="A72" s="32" t="s">
        <v>91</v>
      </c>
      <c r="B72" s="35">
        <v>24690129373</v>
      </c>
      <c r="C72" s="8" t="s">
        <v>48</v>
      </c>
      <c r="D72" s="5"/>
      <c r="E72" s="2">
        <v>85</v>
      </c>
      <c r="F72" s="5">
        <v>3232</v>
      </c>
      <c r="G72" s="5" t="s">
        <v>28</v>
      </c>
    </row>
    <row r="73" spans="1:7" x14ac:dyDescent="0.25">
      <c r="A73" s="5" t="s">
        <v>92</v>
      </c>
      <c r="B73" s="6" t="s">
        <v>93</v>
      </c>
      <c r="C73" s="3" t="s">
        <v>55</v>
      </c>
      <c r="D73" s="1"/>
      <c r="E73" s="24">
        <v>4188.5</v>
      </c>
      <c r="F73" s="1">
        <v>4225</v>
      </c>
      <c r="G73" s="1" t="s">
        <v>133</v>
      </c>
    </row>
    <row r="74" spans="1:7" x14ac:dyDescent="0.25">
      <c r="A74" s="1" t="s">
        <v>94</v>
      </c>
      <c r="B74" s="8"/>
      <c r="C74" s="8" t="s">
        <v>95</v>
      </c>
      <c r="D74" s="1"/>
      <c r="E74" s="24">
        <v>1963.85</v>
      </c>
      <c r="F74" s="1">
        <v>3221</v>
      </c>
      <c r="G74" s="1" t="s">
        <v>23</v>
      </c>
    </row>
    <row r="75" spans="1:7" x14ac:dyDescent="0.25">
      <c r="A75" s="1" t="s">
        <v>96</v>
      </c>
      <c r="B75" s="8" t="s">
        <v>97</v>
      </c>
      <c r="C75" s="8" t="s">
        <v>52</v>
      </c>
      <c r="D75" s="1"/>
      <c r="E75" s="36">
        <v>106</v>
      </c>
      <c r="F75" s="1">
        <v>3221</v>
      </c>
      <c r="G75" s="1" t="s">
        <v>23</v>
      </c>
    </row>
    <row r="76" spans="1:7" s="11" customFormat="1" x14ac:dyDescent="0.25">
      <c r="A76" s="1" t="s">
        <v>98</v>
      </c>
      <c r="B76" s="8">
        <v>43354566311</v>
      </c>
      <c r="C76" s="8" t="s">
        <v>86</v>
      </c>
      <c r="D76" s="1"/>
      <c r="E76" s="24">
        <v>178.05</v>
      </c>
      <c r="F76" s="1">
        <v>3231</v>
      </c>
      <c r="G76" s="1" t="s">
        <v>134</v>
      </c>
    </row>
    <row r="77" spans="1:7" s="11" customFormat="1" x14ac:dyDescent="0.25">
      <c r="A77" s="1" t="s">
        <v>99</v>
      </c>
      <c r="B77" s="8">
        <v>79069474349</v>
      </c>
      <c r="C77" s="8" t="s">
        <v>86</v>
      </c>
      <c r="D77" s="1"/>
      <c r="E77" s="36">
        <v>480.65</v>
      </c>
      <c r="F77" s="1">
        <v>3221</v>
      </c>
      <c r="G77" s="1" t="s">
        <v>23</v>
      </c>
    </row>
    <row r="78" spans="1:7" x14ac:dyDescent="0.25">
      <c r="A78" s="1" t="s">
        <v>101</v>
      </c>
      <c r="B78" s="8">
        <v>14273924910</v>
      </c>
      <c r="C78" s="8" t="s">
        <v>86</v>
      </c>
      <c r="D78" s="1"/>
      <c r="E78" s="36">
        <v>148.75</v>
      </c>
      <c r="F78" s="1">
        <v>3233</v>
      </c>
      <c r="G78" s="1" t="s">
        <v>30</v>
      </c>
    </row>
    <row r="79" spans="1:7" x14ac:dyDescent="0.25">
      <c r="A79" s="1" t="s">
        <v>102</v>
      </c>
      <c r="B79" s="38">
        <v>43416900320</v>
      </c>
      <c r="C79" s="38" t="s">
        <v>86</v>
      </c>
      <c r="D79" s="1"/>
      <c r="E79" s="36">
        <v>3</v>
      </c>
      <c r="F79" s="1">
        <v>3239</v>
      </c>
      <c r="G79" s="1" t="s">
        <v>27</v>
      </c>
    </row>
    <row r="80" spans="1:7" x14ac:dyDescent="0.25">
      <c r="A80" s="1" t="s">
        <v>103</v>
      </c>
      <c r="B80" s="38">
        <v>21981372220</v>
      </c>
      <c r="C80" s="38" t="s">
        <v>104</v>
      </c>
      <c r="D80" s="1"/>
      <c r="E80" s="36">
        <v>16.95</v>
      </c>
      <c r="F80" s="1">
        <v>3221</v>
      </c>
      <c r="G80" s="1" t="s">
        <v>23</v>
      </c>
    </row>
    <row r="81" spans="1:7" x14ac:dyDescent="0.25">
      <c r="A81" s="1" t="s">
        <v>105</v>
      </c>
      <c r="B81" s="38">
        <v>47347658558</v>
      </c>
      <c r="C81" s="38" t="s">
        <v>106</v>
      </c>
      <c r="D81" s="1"/>
      <c r="E81" s="24">
        <v>1213.31</v>
      </c>
      <c r="F81" s="1">
        <v>3232</v>
      </c>
      <c r="G81" s="1" t="s">
        <v>28</v>
      </c>
    </row>
    <row r="82" spans="1:7" x14ac:dyDescent="0.25">
      <c r="A82" s="1" t="s">
        <v>107</v>
      </c>
      <c r="B82" s="38">
        <v>59143170280</v>
      </c>
      <c r="C82" s="38" t="s">
        <v>108</v>
      </c>
      <c r="D82" s="1"/>
      <c r="E82" s="36">
        <v>450</v>
      </c>
      <c r="F82" s="1">
        <v>3238</v>
      </c>
      <c r="G82" s="1" t="s">
        <v>29</v>
      </c>
    </row>
    <row r="83" spans="1:7" x14ac:dyDescent="0.25">
      <c r="A83" s="1" t="s">
        <v>109</v>
      </c>
      <c r="B83" s="38">
        <v>92366589656</v>
      </c>
      <c r="C83" s="38" t="s">
        <v>42</v>
      </c>
      <c r="D83" s="1"/>
      <c r="E83" s="36">
        <v>124.43</v>
      </c>
      <c r="F83" s="1">
        <v>3232</v>
      </c>
      <c r="G83" s="1" t="s">
        <v>28</v>
      </c>
    </row>
    <row r="84" spans="1:7" x14ac:dyDescent="0.25">
      <c r="A84" s="1" t="s">
        <v>110</v>
      </c>
      <c r="B84" s="34" t="s">
        <v>120</v>
      </c>
      <c r="C84" s="38" t="s">
        <v>42</v>
      </c>
      <c r="D84" s="1"/>
      <c r="E84" s="36">
        <v>201.28</v>
      </c>
      <c r="F84" s="1">
        <v>3234</v>
      </c>
      <c r="G84" s="1" t="s">
        <v>26</v>
      </c>
    </row>
    <row r="85" spans="1:7" x14ac:dyDescent="0.25">
      <c r="A85" s="1" t="s">
        <v>111</v>
      </c>
      <c r="B85" s="38">
        <v>64546066176</v>
      </c>
      <c r="C85" s="38" t="s">
        <v>42</v>
      </c>
      <c r="D85" s="1"/>
      <c r="E85" s="36">
        <v>17.11</v>
      </c>
      <c r="F85" s="1">
        <v>3221</v>
      </c>
      <c r="G85" s="1" t="s">
        <v>23</v>
      </c>
    </row>
    <row r="86" spans="1:7" x14ac:dyDescent="0.25">
      <c r="A86" s="1" t="s">
        <v>112</v>
      </c>
      <c r="B86" s="38">
        <v>83416546499</v>
      </c>
      <c r="C86" s="38" t="s">
        <v>42</v>
      </c>
      <c r="D86" s="1"/>
      <c r="E86" s="36">
        <v>302.01</v>
      </c>
      <c r="F86" s="1">
        <v>3234</v>
      </c>
      <c r="G86" s="1" t="s">
        <v>26</v>
      </c>
    </row>
    <row r="87" spans="1:7" x14ac:dyDescent="0.25">
      <c r="A87" s="1" t="s">
        <v>113</v>
      </c>
      <c r="B87" s="8">
        <v>98426608580</v>
      </c>
      <c r="C87" s="8" t="s">
        <v>114</v>
      </c>
      <c r="D87" s="1"/>
      <c r="E87" s="2">
        <v>6.98</v>
      </c>
      <c r="F87" s="1">
        <v>3235</v>
      </c>
      <c r="G87" s="1" t="s">
        <v>25</v>
      </c>
    </row>
    <row r="88" spans="1:7" x14ac:dyDescent="0.25">
      <c r="A88" s="1" t="s">
        <v>115</v>
      </c>
      <c r="B88" s="38">
        <v>68419124305</v>
      </c>
      <c r="C88" s="38" t="s">
        <v>42</v>
      </c>
      <c r="D88" s="1"/>
      <c r="E88" s="2">
        <v>10.62</v>
      </c>
      <c r="F88" s="1">
        <v>3233</v>
      </c>
      <c r="G88" s="1" t="s">
        <v>30</v>
      </c>
    </row>
    <row r="89" spans="1:7" x14ac:dyDescent="0.25">
      <c r="A89" s="1" t="s">
        <v>116</v>
      </c>
      <c r="B89" s="37">
        <v>44596030815</v>
      </c>
      <c r="C89" s="37" t="s">
        <v>42</v>
      </c>
      <c r="D89" s="1"/>
      <c r="E89" s="2">
        <v>225</v>
      </c>
      <c r="F89" s="1">
        <v>3237</v>
      </c>
      <c r="G89" s="1" t="s">
        <v>121</v>
      </c>
    </row>
    <row r="90" spans="1:7" x14ac:dyDescent="0.25">
      <c r="A90" s="1" t="s">
        <v>117</v>
      </c>
      <c r="B90" s="37">
        <v>72521999231</v>
      </c>
      <c r="C90" s="37" t="s">
        <v>42</v>
      </c>
      <c r="D90" s="1"/>
      <c r="E90" s="2">
        <v>9744.9599999999991</v>
      </c>
      <c r="F90" s="1">
        <v>3236</v>
      </c>
      <c r="G90" s="1" t="s">
        <v>122</v>
      </c>
    </row>
    <row r="91" spans="1:7" x14ac:dyDescent="0.25">
      <c r="A91" s="1" t="s">
        <v>119</v>
      </c>
      <c r="B91" s="41">
        <v>89836623071</v>
      </c>
      <c r="C91" s="41" t="s">
        <v>86</v>
      </c>
      <c r="D91" s="1"/>
      <c r="E91" s="2">
        <v>574.99</v>
      </c>
      <c r="F91" s="1">
        <v>3224</v>
      </c>
      <c r="G91" s="1" t="s">
        <v>19</v>
      </c>
    </row>
    <row r="92" spans="1:7" x14ac:dyDescent="0.25">
      <c r="A92" s="1" t="s">
        <v>123</v>
      </c>
      <c r="B92" s="41">
        <v>18458216879</v>
      </c>
      <c r="C92" s="41" t="s">
        <v>86</v>
      </c>
      <c r="D92" s="1"/>
      <c r="E92" s="2">
        <v>580.25</v>
      </c>
      <c r="F92" s="1">
        <v>3224</v>
      </c>
      <c r="G92" s="1" t="s">
        <v>19</v>
      </c>
    </row>
    <row r="93" spans="1:7" x14ac:dyDescent="0.25">
      <c r="A93" s="1" t="s">
        <v>124</v>
      </c>
      <c r="B93" s="41">
        <v>80201525824</v>
      </c>
      <c r="C93" s="41" t="s">
        <v>125</v>
      </c>
      <c r="D93" s="1"/>
      <c r="E93" s="2">
        <v>346.23</v>
      </c>
      <c r="F93" s="1">
        <v>3221</v>
      </c>
      <c r="G93" s="1" t="s">
        <v>23</v>
      </c>
    </row>
    <row r="94" spans="1:7" x14ac:dyDescent="0.25">
      <c r="A94" s="1" t="s">
        <v>126</v>
      </c>
      <c r="B94" s="34" t="s">
        <v>127</v>
      </c>
      <c r="C94" s="41" t="s">
        <v>128</v>
      </c>
      <c r="D94" s="1"/>
      <c r="E94" s="2">
        <v>47.2</v>
      </c>
      <c r="F94" s="1">
        <v>3224</v>
      </c>
      <c r="G94" s="1" t="s">
        <v>19</v>
      </c>
    </row>
    <row r="95" spans="1:7" x14ac:dyDescent="0.25">
      <c r="A95" s="1" t="s">
        <v>129</v>
      </c>
      <c r="B95" s="41" t="s">
        <v>130</v>
      </c>
      <c r="C95" s="41" t="s">
        <v>52</v>
      </c>
      <c r="D95" s="1"/>
      <c r="E95" s="2">
        <v>165.5</v>
      </c>
      <c r="F95" s="1">
        <v>3225</v>
      </c>
      <c r="G95" s="1" t="s">
        <v>131</v>
      </c>
    </row>
    <row r="96" spans="1:7" x14ac:dyDescent="0.25">
      <c r="A96" s="1" t="s">
        <v>135</v>
      </c>
      <c r="B96" s="42">
        <v>19972711060</v>
      </c>
      <c r="C96" s="42" t="s">
        <v>42</v>
      </c>
      <c r="D96" s="1"/>
      <c r="E96" s="2">
        <v>12</v>
      </c>
      <c r="F96" s="1">
        <v>3239</v>
      </c>
      <c r="G96" s="1" t="s">
        <v>27</v>
      </c>
    </row>
    <row r="97" spans="1:7" x14ac:dyDescent="0.25">
      <c r="A97" s="1" t="s">
        <v>136</v>
      </c>
      <c r="B97" s="42" t="s">
        <v>34</v>
      </c>
      <c r="C97" s="42" t="s">
        <v>34</v>
      </c>
      <c r="D97" s="1"/>
      <c r="E97" s="2">
        <v>1000</v>
      </c>
      <c r="F97" s="1">
        <v>3721</v>
      </c>
      <c r="G97" s="1" t="s">
        <v>31</v>
      </c>
    </row>
    <row r="98" spans="1:7" x14ac:dyDescent="0.25">
      <c r="A98" s="1" t="s">
        <v>137</v>
      </c>
      <c r="B98" s="43">
        <v>93923226222</v>
      </c>
      <c r="C98" s="43" t="s">
        <v>138</v>
      </c>
      <c r="D98" s="1"/>
      <c r="E98" s="2">
        <v>305</v>
      </c>
      <c r="F98" s="1">
        <v>4227</v>
      </c>
      <c r="G98" s="1" t="s">
        <v>139</v>
      </c>
    </row>
    <row r="99" spans="1:7" x14ac:dyDescent="0.25">
      <c r="A99" s="1" t="s">
        <v>132</v>
      </c>
      <c r="B99" s="41">
        <v>46108893754</v>
      </c>
      <c r="C99" s="41" t="s">
        <v>86</v>
      </c>
      <c r="D99" s="1"/>
      <c r="E99" s="2">
        <v>10.95</v>
      </c>
      <c r="F99" s="1">
        <v>3293</v>
      </c>
      <c r="G99" s="1" t="s">
        <v>33</v>
      </c>
    </row>
    <row r="100" spans="1:7" x14ac:dyDescent="0.25">
      <c r="A100" s="7" t="s">
        <v>22</v>
      </c>
      <c r="B100" s="1"/>
      <c r="C100" s="8"/>
      <c r="D100" s="1"/>
      <c r="E100" s="25">
        <f>+E23+E32+E33+E34+E35+E36+E37+E38+E41+E42+E43+E44+E45+E46+E47+E48+E49+E50+E51+E52+E53+E54+E55+E56+E57+E58+E59+E60+E64+E65+E66+E67+E70+E71+E72+E73+E74+E75+E76+E77+E78+E79+E80+E81+E82+E83+E84+E85+E86+E87+E88+E89+E90+E91+E92+E93+E94+E95+E96+E97+E98+E99+E63</f>
        <v>386201.68999999994</v>
      </c>
      <c r="F100" s="1"/>
      <c r="G100" s="1"/>
    </row>
    <row r="103" spans="1:7" s="11" customFormat="1" x14ac:dyDescent="0.25">
      <c r="A103" s="9"/>
      <c r="B103" s="9"/>
      <c r="C103" s="9"/>
      <c r="D103" s="9"/>
      <c r="E103" s="9"/>
      <c r="F103" s="9"/>
      <c r="G103" s="9"/>
    </row>
    <row r="104" spans="1:7" s="27" customFormat="1" x14ac:dyDescent="0.25">
      <c r="A104" s="9"/>
      <c r="B104" s="9"/>
      <c r="C104" s="9"/>
      <c r="D104" s="9"/>
      <c r="E104" s="9"/>
      <c r="F104" s="9"/>
      <c r="G104" s="9"/>
    </row>
    <row r="106" spans="1:7" s="11" customFormat="1" x14ac:dyDescent="0.25">
      <c r="A106" s="9"/>
      <c r="B106" s="9"/>
      <c r="C106" s="9"/>
      <c r="D106" s="9"/>
      <c r="E106" s="9"/>
      <c r="F106" s="9"/>
      <c r="G106" s="9"/>
    </row>
    <row r="113" spans="1:7" s="11" customFormat="1" x14ac:dyDescent="0.25">
      <c r="A113" s="9"/>
      <c r="B113" s="9"/>
      <c r="C113" s="9"/>
      <c r="D113" s="9"/>
      <c r="E113" s="9"/>
      <c r="F113" s="9"/>
      <c r="G113" s="9"/>
    </row>
  </sheetData>
  <mergeCells count="7">
    <mergeCell ref="A23:C23"/>
    <mergeCell ref="B2:G2"/>
    <mergeCell ref="B3:G3"/>
    <mergeCell ref="E5:F5"/>
    <mergeCell ref="A6:A22"/>
    <mergeCell ref="B6:B22"/>
    <mergeCell ref="C6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2024-02-15T12:47:16Z</dcterms:created>
  <dcterms:modified xsi:type="dcterms:W3CDTF">2025-02-03T07:04:28Z</dcterms:modified>
</cp:coreProperties>
</file>